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040" activeTab="1"/>
  </bookViews>
  <sheets>
    <sheet name="Consolidation" sheetId="1" r:id="rId1"/>
    <sheet name="BS1" sheetId="2" r:id="rId2"/>
    <sheet name="BS2" sheetId="3" r:id="rId3"/>
    <sheet name="BS3" sheetId="4" r:id="rId4"/>
    <sheet name="BS4" sheetId="5" r:id="rId5"/>
    <sheet name="BS5" sheetId="6" r:id="rId6"/>
    <sheet name="BS6" sheetId="7" r:id="rId7"/>
    <sheet name="BS7" sheetId="8" r:id="rId8"/>
    <sheet name="BS8" sheetId="9" r:id="rId9"/>
    <sheet name="BS9" sheetId="10" r:id="rId10"/>
    <sheet name="BS10" sheetId="11" r:id="rId11"/>
    <sheet name="BS11" sheetId="12" r:id="rId12"/>
    <sheet name="BS12" sheetId="13" r:id="rId13"/>
    <sheet name="BS13" sheetId="14" r:id="rId14"/>
    <sheet name="WS1" sheetId="15" r:id="rId15"/>
  </sheets>
  <externalReferences>
    <externalReference r:id="rId18"/>
  </externalReferences>
  <definedNames>
    <definedName name="_xlnm.Print_Area" localSheetId="1">'BS1'!$B$1:$G$12</definedName>
    <definedName name="_xlnm.Print_Area" localSheetId="4">'BS4'!$A$1:$F$17</definedName>
    <definedName name="_xlnm.Print_Area" localSheetId="8">'BS8'!$A$1:$F$119</definedName>
    <definedName name="_xlnm.Print_Titles" localSheetId="1">'BS1'!$2:$2</definedName>
    <definedName name="_xlnm.Print_Titles" localSheetId="10">'BS10'!$3:$3</definedName>
    <definedName name="_xlnm.Print_Titles" localSheetId="12">'BS12'!$3:$3</definedName>
    <definedName name="_xlnm.Print_Titles" localSheetId="13">'BS13'!$3:$3</definedName>
    <definedName name="_xlnm.Print_Titles" localSheetId="2">'BS2'!$2:$2</definedName>
    <definedName name="_xlnm.Print_Titles" localSheetId="4">'BS4'!$3:$3</definedName>
    <definedName name="_xlnm.Print_Titles" localSheetId="5">'BS5'!$3:$3</definedName>
    <definedName name="_xlnm.Print_Titles" localSheetId="7">'BS7'!$3:$3</definedName>
    <definedName name="_xlnm.Print_Titles" localSheetId="8">'BS8'!$3:$3</definedName>
    <definedName name="_xlnm.Print_Titles" localSheetId="9">'BS9'!$3:$3</definedName>
    <definedName name="_xlnm.Print_Titles" localSheetId="0">'Consolidation'!$2:$2</definedName>
  </definedNames>
  <calcPr fullCalcOnLoad="1"/>
</workbook>
</file>

<file path=xl/sharedStrings.xml><?xml version="1.0" encoding="utf-8"?>
<sst xmlns="http://schemas.openxmlformats.org/spreadsheetml/2006/main" count="866" uniqueCount="692">
  <si>
    <t>Remarks</t>
  </si>
  <si>
    <r>
      <t>Profession Tax - Employees</t>
    </r>
    <r>
      <rPr>
        <sz val="9"/>
        <rFont val="Arial"/>
        <family val="2"/>
      </rPr>
      <t xml:space="preserve"> (തൊഴില്‍ നികുതി - ജീവനക്കാര്‍) </t>
    </r>
  </si>
  <si>
    <r>
      <t xml:space="preserve">Advertisement Tax </t>
    </r>
    <r>
      <rPr>
        <sz val="9"/>
        <rFont val="Arial"/>
        <family val="2"/>
      </rPr>
      <t xml:space="preserve"> ( പരസ്യ നികുതി )</t>
    </r>
  </si>
  <si>
    <r>
      <t>Entertainment Tax</t>
    </r>
    <r>
      <rPr>
        <sz val="9"/>
        <rFont val="Arial"/>
        <family val="2"/>
      </rPr>
      <t xml:space="preserve"> (വിനോദ നികുതി)</t>
    </r>
  </si>
  <si>
    <r>
      <t>Rent from Town Hall</t>
    </r>
    <r>
      <rPr>
        <sz val="9"/>
        <rFont val="Arial"/>
        <family val="2"/>
      </rPr>
      <t xml:space="preserve"> (ടൌണ്‍ ഹാളില്‍ നിന്നുളള വാടക‍)</t>
    </r>
  </si>
  <si>
    <r>
      <t>Rent from Stadium</t>
    </r>
    <r>
      <rPr>
        <sz val="9"/>
        <rFont val="Arial"/>
        <family val="2"/>
      </rPr>
      <t xml:space="preserve"> (സ്റ്റേഡിയത്തില്‍ നിന്നുളള വാടക)</t>
    </r>
  </si>
  <si>
    <r>
      <t xml:space="preserve">Rent from Shopping Complex </t>
    </r>
    <r>
      <rPr>
        <sz val="9"/>
        <rFont val="Arial"/>
        <family val="2"/>
      </rPr>
      <t xml:space="preserve"> (കച്ചവട സമുച്ചയത്തില്‍ നിന്നുളള വാടക)</t>
    </r>
  </si>
  <si>
    <r>
      <t xml:space="preserve">Rent from Conference Hall </t>
    </r>
    <r>
      <rPr>
        <sz val="9"/>
        <rFont val="Arial"/>
        <family val="2"/>
      </rPr>
      <t>(കോണ്‍ഫറന്‍സ് ഹാളില്‍നിന്നുളള വാടക)</t>
    </r>
  </si>
  <si>
    <r>
      <t>Rent from Other Civic Amenities</t>
    </r>
    <r>
      <rPr>
        <sz val="9"/>
        <rFont val="Arial"/>
        <family val="2"/>
      </rPr>
      <t xml:space="preserve"> ( മറ്റു പൌരസൌകര്യങ്ങളില്‍ നിന്നുളള വാടക)</t>
    </r>
  </si>
  <si>
    <r>
      <t>Rent from Office Buildings</t>
    </r>
    <r>
      <rPr>
        <sz val="9"/>
        <rFont val="Arial"/>
        <family val="2"/>
      </rPr>
      <t xml:space="preserve"> (ഓഫീസ് കെട്ടിടങ്ങളില്‍ നിന്നുളള വാടക)</t>
    </r>
  </si>
  <si>
    <r>
      <t xml:space="preserve">Rent from Lease of Lands </t>
    </r>
    <r>
      <rPr>
        <sz val="9"/>
        <rFont val="Arial"/>
        <family val="2"/>
      </rPr>
      <t>(ഭൂ പാട്ടത്തില്‍ നിന്നുളള വാടക)</t>
    </r>
  </si>
  <si>
    <r>
      <t>License Fees for Dangerous &amp; Offensive Trades</t>
    </r>
    <r>
      <rPr>
        <sz val="9"/>
        <rFont val="Arial"/>
        <family val="2"/>
      </rPr>
      <t xml:space="preserve"> (ഡി &amp; ഒ ലൈസന്‍സ് ഫീസ്)</t>
    </r>
  </si>
  <si>
    <r>
      <t>License Fees under P.P.R ACT</t>
    </r>
    <r>
      <rPr>
        <sz val="9"/>
        <rFont val="Arial"/>
        <family val="2"/>
      </rPr>
      <t xml:space="preserve"> (പി.പി.ആര്‍. നിയമപ്രകാരമുളള ലൈസന്‍സ് ഫീസ്)</t>
    </r>
  </si>
  <si>
    <r>
      <t xml:space="preserve">License Fees under Cinema Regulation Act </t>
    </r>
    <r>
      <rPr>
        <sz val="9"/>
        <rFont val="Arial"/>
        <family val="2"/>
      </rPr>
      <t>(സിനിമ റഗുലേഷന്‍ നിയമ പ്രകാരമുളള ലൈസന്‍സ് ഫീസ്)</t>
    </r>
  </si>
  <si>
    <r>
      <t>Fees for Construction of Buildings</t>
    </r>
    <r>
      <rPr>
        <sz val="9"/>
        <rFont val="Arial"/>
        <family val="2"/>
      </rPr>
      <t xml:space="preserve"> (കെട്ടിട നിര്‍മ്മാണ ഫീസ്)</t>
    </r>
  </si>
  <si>
    <r>
      <t xml:space="preserve">Fees for Installation of Machinery </t>
    </r>
    <r>
      <rPr>
        <sz val="9"/>
        <rFont val="Arial"/>
        <family val="2"/>
      </rPr>
      <t>(യന്ത്രസാമഗ്രികള്‍ സ്ഥാപിക്കുന്നതിനുളള ഫീസ്)</t>
    </r>
  </si>
  <si>
    <r>
      <t>Fees for Construction of Factory</t>
    </r>
    <r>
      <rPr>
        <sz val="9"/>
        <rFont val="Arial"/>
        <family val="2"/>
      </rPr>
      <t xml:space="preserve"> (ഫാക്ടറി നിര്‍മ്മാണത്തിനുളള ഫീസ്)</t>
    </r>
  </si>
  <si>
    <r>
      <t xml:space="preserve">Other Fees for Grant of Permit </t>
    </r>
    <r>
      <rPr>
        <sz val="9"/>
        <rFont val="Arial"/>
        <family val="2"/>
      </rPr>
      <t>(പെര്‍മിറ്റ് നല്‍കുന്നതിനുളള മറ്റ് ഫീസുകള്‍)</t>
    </r>
  </si>
  <si>
    <r>
      <t>Fees for Birth &amp; Death Certificate</t>
    </r>
    <r>
      <rPr>
        <sz val="9"/>
        <rFont val="Arial"/>
        <family val="2"/>
      </rPr>
      <t xml:space="preserve"> (ജനന മരണ സര്‍ട്ടിഫിക്കറ്റുകള്‍ക്കുളള ഫീസ്)</t>
    </r>
  </si>
  <si>
    <r>
      <t xml:space="preserve">Fees for Delayed Registration - Birth &amp; DeathCertificate </t>
    </r>
    <r>
      <rPr>
        <sz val="9"/>
        <rFont val="Arial"/>
        <family val="2"/>
      </rPr>
      <t>(കാലതാമസം വരുത്തി രജിസ്റ്റര്‍ ചെയ്യുന്നതിനുളള ഫീസ്- ജനന മരണ സര്‍ട്ടിഫിക്കറ്റുകള്‍)</t>
    </r>
  </si>
  <si>
    <r>
      <t xml:space="preserve">Fees for Marriage Certificate </t>
    </r>
    <r>
      <rPr>
        <sz val="9"/>
        <rFont val="Arial"/>
        <family val="2"/>
      </rPr>
      <t>(വിവാഹ സര്‍ട്ടിഫിക്കറ്റിനുളള ഫീസ്)</t>
    </r>
  </si>
  <si>
    <r>
      <t xml:space="preserve">Fees for Ownership Certificate </t>
    </r>
    <r>
      <rPr>
        <sz val="9"/>
        <rFont val="Arial"/>
        <family val="2"/>
      </rPr>
      <t>(കൈവശാവകാശ സര്‍ട്ടിഫിക്കറ്റിനുളള ഫീസ്)</t>
    </r>
  </si>
  <si>
    <r>
      <t>Fees for Other Certificates or Extracts</t>
    </r>
    <r>
      <rPr>
        <sz val="9"/>
        <rFont val="Arial"/>
        <family val="2"/>
      </rPr>
      <t xml:space="preserve"> (മറ്റ് സര്‍ട്ടിഫിക്കറ്റുകള്‍ക്കോ എക്സ്ട്രാറ്റുകള്‍ക്കോ ഉളള ഫീസ്)</t>
    </r>
  </si>
  <si>
    <r>
      <t xml:space="preserve">Regularisation fees </t>
    </r>
    <r>
      <rPr>
        <sz val="9"/>
        <rFont val="Arial"/>
        <family val="2"/>
      </rPr>
      <t>(നിയമാനുസൃതമാക്കാനുളള ഫീസ്)</t>
    </r>
  </si>
  <si>
    <r>
      <t>Penalties</t>
    </r>
    <r>
      <rPr>
        <sz val="9"/>
        <rFont val="Arial"/>
        <family val="2"/>
      </rPr>
      <t xml:space="preserve"> ( പിഴകള്‍)</t>
    </r>
  </si>
  <si>
    <r>
      <t xml:space="preserve">Penal Interest </t>
    </r>
    <r>
      <rPr>
        <sz val="9"/>
        <rFont val="Arial"/>
        <family val="2"/>
      </rPr>
      <t>(പിഴ പലിശ)</t>
    </r>
  </si>
  <si>
    <r>
      <t>Fines</t>
    </r>
    <r>
      <rPr>
        <sz val="9"/>
        <rFont val="Arial"/>
        <family val="2"/>
      </rPr>
      <t xml:space="preserve"> (ശിക്ഷകള്‍)</t>
    </r>
  </si>
  <si>
    <r>
      <t xml:space="preserve">Fees for removal of Encroachment </t>
    </r>
    <r>
      <rPr>
        <sz val="9"/>
        <rFont val="Arial"/>
        <family val="2"/>
      </rPr>
      <t>(അനധികൃത കയ്യേറ്റം നീക്കാനുളള ഫീസ്)</t>
    </r>
  </si>
  <si>
    <r>
      <t>Notice Fees</t>
    </r>
    <r>
      <rPr>
        <sz val="9"/>
        <rFont val="Arial"/>
        <family val="2"/>
      </rPr>
      <t xml:space="preserve"> (നോട്ടീസ് ഫീസ്)</t>
    </r>
  </si>
  <si>
    <r>
      <t xml:space="preserve">Warrant Fees </t>
    </r>
    <r>
      <rPr>
        <sz val="9"/>
        <rFont val="Arial"/>
        <family val="2"/>
      </rPr>
      <t>(വാറണ്ട് ഫീസ്)</t>
    </r>
  </si>
  <si>
    <r>
      <t xml:space="preserve">Ownership Change Fees </t>
    </r>
    <r>
      <rPr>
        <sz val="9"/>
        <rFont val="Arial"/>
        <family val="2"/>
      </rPr>
      <t>(ഉടമസ്ഥാവകാശം മാറ്റാനുളള ഫീസ്)</t>
    </r>
  </si>
  <si>
    <r>
      <t xml:space="preserve">License Change Fee </t>
    </r>
    <r>
      <rPr>
        <sz val="9"/>
        <rFont val="Arial"/>
        <family val="2"/>
      </rPr>
      <t>(ലൈസന്‍സ് മാറ്റാനുളള ഫീസ്)</t>
    </r>
  </si>
  <si>
    <r>
      <t xml:space="preserve">Search Fees </t>
    </r>
    <r>
      <rPr>
        <sz val="9"/>
        <rFont val="Arial"/>
        <family val="2"/>
      </rPr>
      <t>(അന്വേഷണ ഫീസ്)</t>
    </r>
  </si>
  <si>
    <r>
      <t xml:space="preserve">Other Fees </t>
    </r>
    <r>
      <rPr>
        <sz val="9"/>
        <rFont val="Arial"/>
        <family val="2"/>
      </rPr>
      <t>(മറ്റു ഫീസുകള്‍)</t>
    </r>
  </si>
  <si>
    <r>
      <t>Electricity Charges</t>
    </r>
    <r>
      <rPr>
        <sz val="9"/>
        <rFont val="Arial"/>
        <family val="2"/>
      </rPr>
      <t xml:space="preserve"> (വൈദ്യുതി ചാര്‍ജ്ജുകള്‍)</t>
    </r>
  </si>
  <si>
    <r>
      <t xml:space="preserve">Public Sanitation Charges </t>
    </r>
    <r>
      <rPr>
        <sz val="9"/>
        <rFont val="Arial"/>
        <family val="2"/>
      </rPr>
      <t>(പൊതുശുചീകരണ ചാര്‍ജ്ജുകള്‍)</t>
    </r>
  </si>
  <si>
    <r>
      <t>Market Fees</t>
    </r>
    <r>
      <rPr>
        <sz val="9"/>
        <rFont val="Arial"/>
        <family val="2"/>
      </rPr>
      <t xml:space="preserve"> (ചന്തഫീസ്)</t>
    </r>
  </si>
  <si>
    <r>
      <t>Bus Stand Fees</t>
    </r>
    <r>
      <rPr>
        <sz val="9"/>
        <rFont val="Arial"/>
        <family val="2"/>
      </rPr>
      <t>(ബസ് സ്റ്റാന്‍ഡ് ഫീസ്)</t>
    </r>
  </si>
  <si>
    <r>
      <t>Slaughter House Fees</t>
    </r>
    <r>
      <rPr>
        <sz val="9"/>
        <rFont val="Arial"/>
        <family val="2"/>
      </rPr>
      <t xml:space="preserve"> (അറവു ശാല ഫീസ്)</t>
    </r>
  </si>
  <si>
    <r>
      <t xml:space="preserve">Lorry, Taxi, Auto and Other Vehicle Stand Fees </t>
    </r>
    <r>
      <rPr>
        <sz val="9"/>
        <rFont val="Arial"/>
        <family val="2"/>
      </rPr>
      <t>(ലോറി,ടാക്സി,ആട്ടോ,മറ്റ് വാഹനങ്ങള്‍ എന്നിവയ്ക്കുളള താവള ഫീസ്)</t>
    </r>
  </si>
  <si>
    <r>
      <t xml:space="preserve">Receipts from Libraries </t>
    </r>
    <r>
      <rPr>
        <sz val="9"/>
        <rFont val="Arial"/>
        <family val="2"/>
      </rPr>
      <t>(ലൈബ്രറികളില്‍ നിന്നുളള വരവ്)</t>
    </r>
  </si>
  <si>
    <r>
      <t>Crematorium Fees</t>
    </r>
    <r>
      <rPr>
        <sz val="9"/>
        <rFont val="Arial"/>
        <family val="2"/>
      </rPr>
      <t xml:space="preserve"> (ശ്മശാന ഫീസ്)</t>
    </r>
  </si>
  <si>
    <r>
      <t>Other User Charges</t>
    </r>
    <r>
      <rPr>
        <sz val="9"/>
        <rFont val="Arial"/>
        <family val="2"/>
      </rPr>
      <t xml:space="preserve"> (മറ്റ് ഉപയോഗ ചാര്‍ജ്ജുകള്‍)</t>
    </r>
  </si>
  <si>
    <r>
      <t>Road Cutting Charges</t>
    </r>
    <r>
      <rPr>
        <sz val="9"/>
        <rFont val="Arial"/>
        <family val="2"/>
      </rPr>
      <t xml:space="preserve"> (റോഡ് കട്ടിംഗ് ചാര്‍ജ്ജുകള്‍)</t>
    </r>
  </si>
  <si>
    <r>
      <t>Other charges</t>
    </r>
    <r>
      <rPr>
        <sz val="9"/>
        <rFont val="Arial"/>
        <family val="2"/>
      </rPr>
      <t xml:space="preserve"> (മറ്റ് ചാര്‍ജ്ജുകള്‍)</t>
    </r>
  </si>
  <si>
    <r>
      <t>Sale of Usufructs</t>
    </r>
    <r>
      <rPr>
        <sz val="9"/>
        <rFont val="Arial"/>
        <family val="2"/>
      </rPr>
      <t xml:space="preserve"> (യൂസുഫ്രക്ട്സുകളുടെ വില്പന)</t>
    </r>
  </si>
  <si>
    <r>
      <t xml:space="preserve">Sale of Other Products </t>
    </r>
    <r>
      <rPr>
        <sz val="9"/>
        <rFont val="Arial"/>
        <family val="2"/>
      </rPr>
      <t>(മറ്റ് സാധനങ്ങളുടെ വില്പന)</t>
    </r>
  </si>
  <si>
    <r>
      <t>Sale of Forms</t>
    </r>
    <r>
      <rPr>
        <sz val="9"/>
        <rFont val="Arial"/>
        <family val="2"/>
      </rPr>
      <t xml:space="preserve"> (ഫാറങ്ങളുടെ വില്പന)</t>
    </r>
  </si>
  <si>
    <r>
      <t xml:space="preserve">Sale of Tender Forms </t>
    </r>
    <r>
      <rPr>
        <sz val="9"/>
        <rFont val="Arial"/>
        <family val="2"/>
      </rPr>
      <t>(ടെന്‍ഡര്‍ ഫോറങ്ങളുടെ വില്‍പന)</t>
    </r>
  </si>
  <si>
    <r>
      <t xml:space="preserve">Sale of Scrap </t>
    </r>
    <r>
      <rPr>
        <sz val="9"/>
        <rFont val="Arial"/>
        <family val="2"/>
      </rPr>
      <t>(ഉപയോഗശൂന്യമായ സാധനങ്ങളുടെ വില്‍പന)</t>
    </r>
  </si>
  <si>
    <r>
      <t xml:space="preserve">Receipts from auction of obsolete assets </t>
    </r>
    <r>
      <rPr>
        <sz val="9"/>
        <rFont val="Arial"/>
        <family val="2"/>
      </rPr>
      <t>(കാലഹരണപ്പെട്ട ആസ്തികളുടെ ലേലത്തില്‍ നിന്നുളള വരവ്)</t>
    </r>
  </si>
  <si>
    <r>
      <t>Miscellaneous Sales</t>
    </r>
    <r>
      <rPr>
        <sz val="9"/>
        <rFont val="Arial"/>
        <family val="2"/>
      </rPr>
      <t xml:space="preserve"> (പലവക വില്‍പന വരവ്)</t>
    </r>
  </si>
  <si>
    <r>
      <t>Road Roller Charges</t>
    </r>
    <r>
      <rPr>
        <sz val="9"/>
        <rFont val="Arial"/>
        <family val="2"/>
      </rPr>
      <t xml:space="preserve"> (റോഡ് റോളര്‍ ചാര്‍ജ്ജുകള്‍)</t>
    </r>
  </si>
  <si>
    <r>
      <t xml:space="preserve">Hire Charges for Vehicles (Others)  </t>
    </r>
    <r>
      <rPr>
        <sz val="9"/>
        <rFont val="Arial"/>
        <family val="2"/>
      </rPr>
      <t>(വാഹനങ്ങളുടെ വാടക)</t>
    </r>
  </si>
  <si>
    <r>
      <t xml:space="preserve">Rent on Other Equipments </t>
    </r>
    <r>
      <rPr>
        <sz val="9"/>
        <rFont val="Arial"/>
        <family val="2"/>
      </rPr>
      <t>(മറ്റു സാധനങ്ങളുടെ വാടക)</t>
    </r>
  </si>
  <si>
    <r>
      <t>Interest from Bank Accounts</t>
    </r>
    <r>
      <rPr>
        <sz val="9"/>
        <rFont val="Arial"/>
        <family val="2"/>
      </rPr>
      <t xml:space="preserve"> (ബാങ്ക് അക്കൌണ്ടുകളില്‍ നിന്നുളള പലിശ)</t>
    </r>
  </si>
  <si>
    <r>
      <t xml:space="preserve">Interest on Loans and advances to Employees </t>
    </r>
    <r>
      <rPr>
        <sz val="9"/>
        <rFont val="Arial"/>
        <family val="2"/>
      </rPr>
      <t>(ജീവനക്കാര്‍ക്ക് നല്‍കിയ വായ്പകളുടെയും മുന്‍കൂറുകളുടെയും പലിശ)</t>
    </r>
  </si>
  <si>
    <r>
      <t>Miscellaneous Reciepts</t>
    </r>
    <r>
      <rPr>
        <sz val="9"/>
        <rFont val="Arial"/>
        <family val="2"/>
      </rPr>
      <t xml:space="preserve"> (പലവക വരവ്)</t>
    </r>
  </si>
  <si>
    <r>
      <t>Total - Income From Investments</t>
    </r>
    <r>
      <rPr>
        <b/>
        <sz val="9"/>
        <rFont val="Arial"/>
        <family val="2"/>
      </rPr>
      <t xml:space="preserve"> (ആകെ നിക്ഷേപങ്ങളില്‍ നിന്നുളള വരവ്)</t>
    </r>
  </si>
  <si>
    <t xml:space="preserve">including foot ball </t>
  </si>
  <si>
    <r>
      <t>Insurance Claim recovery</t>
    </r>
    <r>
      <rPr>
        <sz val="9"/>
        <rFont val="Arial"/>
        <family val="2"/>
      </rPr>
      <t xml:space="preserve"> (ഇന്‍ഷുറന്‍സ് ക്ലയിം റിക്കവറി)</t>
    </r>
  </si>
  <si>
    <r>
      <t xml:space="preserve">Intrest On Fixed Deposits </t>
    </r>
    <r>
      <rPr>
        <sz val="9"/>
        <rFont val="Arial"/>
        <family val="2"/>
      </rPr>
      <t xml:space="preserve">(സ്ഥിര നിക്ഷേപത്തില്‍ നിന്നുളള പലിശ) </t>
    </r>
  </si>
  <si>
    <r>
      <t>Others</t>
    </r>
    <r>
      <rPr>
        <sz val="9"/>
        <rFont val="Arial"/>
        <family val="2"/>
      </rPr>
      <t xml:space="preserve"> (മറ്റുളളവ)</t>
    </r>
  </si>
  <si>
    <t>Service Cess U/S 26(സര്‍വ്വീസ് സെസ്സ് u/s 26)</t>
  </si>
  <si>
    <r>
      <t>Profession Tax – Institutions / Professionals/Traders</t>
    </r>
    <r>
      <rPr>
        <sz val="9"/>
        <rFont val="Arial"/>
        <family val="2"/>
      </rPr>
      <t xml:space="preserve"> (തൊഴില്‍ നികുതി- സ്ഥാപനങ്ങളില്‍/തൊഴില്‍ വിദഗ്ദ്ധര്‍‍/കച്ചവടക്കാര്‍)</t>
    </r>
  </si>
  <si>
    <r>
      <t>Rent from Staff Quarters</t>
    </r>
    <r>
      <rPr>
        <sz val="9"/>
        <rFont val="Arial"/>
        <family val="2"/>
      </rPr>
      <t xml:space="preserve"> (ജീവനക്കാരുടെ ക്വാര്‍ട്ടേഴ്സില്‍ നിന്നുളള വാടക)</t>
    </r>
  </si>
  <si>
    <r>
      <t xml:space="preserve">Penalty Charge For the Distruction of Roads </t>
    </r>
    <r>
      <rPr>
        <sz val="9"/>
        <rFont val="Arial"/>
        <family val="2"/>
      </rPr>
      <t>(റോഡുകള്‍ കേടാക്കിയാലുളള പിഴകള്‍)</t>
    </r>
  </si>
  <si>
    <t>Including Licensing of Dogs</t>
  </si>
  <si>
    <r>
      <t>Sale of Agrucultural Products</t>
    </r>
    <r>
      <rPr>
        <sz val="8"/>
        <rFont val="Arial"/>
        <family val="2"/>
      </rPr>
      <t xml:space="preserve"> (കാര്‍ഷിക ഉല്പന്നങ്ങളുടെ വില്‍പന)</t>
    </r>
  </si>
  <si>
    <r>
      <t>Contactor Registration Fee</t>
    </r>
    <r>
      <rPr>
        <sz val="9"/>
        <rFont val="Arial"/>
        <family val="2"/>
      </rPr>
      <t xml:space="preserve"> (കരാറുകാരുടെ രജിസ്ട്രേഷന്‍ ഫീസ്)</t>
    </r>
  </si>
  <si>
    <r>
      <t xml:space="preserve">Other Licensing Fees </t>
    </r>
    <r>
      <rPr>
        <sz val="9"/>
        <rFont val="Arial"/>
        <family val="2"/>
      </rPr>
      <t>(മറ്റ് ലൈസന്‍സ് ഫീസുകള്‍)</t>
    </r>
  </si>
  <si>
    <r>
      <t xml:space="preserve">Other Empanelment &amp; Registration Charges </t>
    </r>
    <r>
      <rPr>
        <sz val="9"/>
        <rFont val="Arial"/>
        <family val="2"/>
      </rPr>
      <t>(മറ്റ് എംപാനല്‍മെന്‍റ് രജിസ്ട്രേഷന്‍ ചാര്‍ജുകള്‍)</t>
    </r>
  </si>
  <si>
    <r>
      <t xml:space="preserve">Fines Imposed by Court </t>
    </r>
    <r>
      <rPr>
        <sz val="9"/>
        <rFont val="Arial"/>
        <family val="2"/>
      </rPr>
      <t>(കോടതി ചുമത്തുന്ന പിഴ  )</t>
    </r>
  </si>
  <si>
    <t>DETAILED HEAD CODE</t>
  </si>
  <si>
    <t>Total - Tax Revenue - ആകെ നികുതി വരവ്</t>
  </si>
  <si>
    <t xml:space="preserve">130 - Rental Income from Municipal Properties </t>
  </si>
  <si>
    <t xml:space="preserve">Total Rental Income from Municipal Properties </t>
  </si>
  <si>
    <t>140 - Fees &amp; User Charges</t>
  </si>
  <si>
    <t xml:space="preserve">Total Fees &amp; User Charges </t>
  </si>
  <si>
    <t>150 - Sale &amp; Hire Charges</t>
  </si>
  <si>
    <t>Total Sale &amp; Hire Charges</t>
  </si>
  <si>
    <t xml:space="preserve">170 - Income from Investments </t>
  </si>
  <si>
    <t>170</t>
  </si>
  <si>
    <t xml:space="preserve">171 Interest Earned </t>
  </si>
  <si>
    <t>171</t>
  </si>
  <si>
    <t xml:space="preserve">Total Interest Earned </t>
  </si>
  <si>
    <t>180 - Other Income</t>
  </si>
  <si>
    <t>180</t>
  </si>
  <si>
    <t>TOTAL  - NON TAXE REVENUE - ആകെ നികുതിയിതര വരവുകള്‍</t>
  </si>
  <si>
    <t>BUDGET STATEMENT</t>
  </si>
  <si>
    <t>PARTICULARS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</si>
  <si>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</si>
  <si>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</si>
  <si>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</si>
  <si>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</si>
  <si>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</si>
  <si>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</si>
  <si>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</si>
  <si>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</si>
  <si>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</si>
  <si>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</si>
  <si>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</si>
  <si>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</si>
  <si>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</si>
  <si>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</si>
  <si>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</si>
  <si>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</si>
  <si>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</si>
  <si>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BS-1 - REVENUE INCOME - TAXES (നികുതി വരവുകള്‍)</t>
  </si>
  <si>
    <t>BS - 3 - GENERAL PURPOSE FUND  (ജനറല്‍ പര്‍പ്പസ് ഫണ്ട്)</t>
  </si>
  <si>
    <t>GENERAL PURPOSE FUND  (ജനറല്‍ പര്‍പ്പസ് ഫണ്ട്)</t>
  </si>
  <si>
    <t>TOTAL - GENERAL PURPOSE FUND  (ആകെ ജനറല്‍ പര്‍പ്പസ് ഫണ്ട്)</t>
  </si>
  <si>
    <t>BS - 4 - REVENUE INCOME - PLAN GRANTS - (പദ്ധതി ചെലവുകള്‍ക്കു വേണ്ടിയുളള ഗ്രാന്‍റ് /ഫണ്ട് /വിഹിതം - റവന്യൂ വരവുകള്‍</t>
  </si>
  <si>
    <r>
      <t xml:space="preserve">Grants, Contribution for Specific Purposes - Central Government </t>
    </r>
    <r>
      <rPr>
        <sz val="9"/>
        <rFont val="Arial"/>
        <family val="2"/>
      </rPr>
      <t>(വ്യക്തമായ കാര്യങ്ങള്‍ക്കുളള  ഗവ. ഗ്രാന്‍റുകളും സഹായധനവും-കേന്ദ്രസര്‍ക്കാര്‍)</t>
    </r>
  </si>
  <si>
    <r>
      <t xml:space="preserve">Grants, Contribution for Specific Purposes - State Government - Development Fund - Capital  </t>
    </r>
    <r>
      <rPr>
        <sz val="9"/>
        <rFont val="Arial"/>
        <family val="2"/>
      </rPr>
      <t>(വ്യക്തമായ കാര്യങ്ങള്‍ക്കുളള ഗ്രാന്‍റുകളും സഹായധനവും- വികസന ഫണ്ട്- മൂലധനം)</t>
    </r>
  </si>
  <si>
    <r>
      <t xml:space="preserve">Development Fund - General - Capital </t>
    </r>
    <r>
      <rPr>
        <sz val="9"/>
        <rFont val="Arial"/>
        <family val="2"/>
      </rPr>
      <t>(വികസനഫണ്ട്-പൊതുവായത്-മൂലധനം)</t>
    </r>
  </si>
  <si>
    <r>
      <t>Development Fund - Special Component Plan - Capital</t>
    </r>
    <r>
      <rPr>
        <sz val="9"/>
        <rFont val="Arial"/>
        <family val="2"/>
      </rPr>
      <t xml:space="preserve"> (വികസനഫണ്ട്-പ്രത്യേക ഘടകപദ്ധതി-മൂലധനം)</t>
    </r>
  </si>
  <si>
    <r>
      <t>Development Fund - Central Finance Commission Grant - Capital</t>
    </r>
    <r>
      <rPr>
        <sz val="9"/>
        <rFont val="Arial"/>
        <family val="2"/>
      </rPr>
      <t xml:space="preserve"> (വികസനഫണ്ട്- കേന്ദ്രധനകാര്യ കമ്മീഷന്‍ ഗ്രാന്‍റ്-മൂലധനം)</t>
    </r>
  </si>
  <si>
    <r>
      <t>Grand For Projects</t>
    </r>
    <r>
      <rPr>
        <sz val="9"/>
        <rFont val="Arial"/>
        <family val="2"/>
      </rPr>
      <t xml:space="preserve"> (പദ്ധതികള്‍ക്കുളള ഗ്രാന്‍റുകള്‍)</t>
    </r>
  </si>
  <si>
    <r>
      <t xml:space="preserve">Maintenance Fund - Road Assets </t>
    </r>
    <r>
      <rPr>
        <sz val="9"/>
        <rFont val="Arial"/>
        <family val="2"/>
      </rPr>
      <t>(മെയിന്‍റനന്‍സ്ഫണ്ട് - റോഡ് ആസ്തികള്‍)</t>
    </r>
  </si>
  <si>
    <r>
      <t xml:space="preserve">Maintenance Fund - Non-Road Assets </t>
    </r>
    <r>
      <rPr>
        <sz val="9"/>
        <rFont val="Arial"/>
        <family val="2"/>
      </rPr>
      <t>(മെയിന്‍റനന്‍സ്ഫണ്ട് - റോഡിതര ആസ്തികള്‍)</t>
    </r>
  </si>
  <si>
    <r>
      <t xml:space="preserve">Fund for Transferred Functions/ Schemes - Pension for Unmarried women aged above 50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പ്രവര്‍ത്തനങ്ങള്‍/പദ്ധതികള്‍-50 വയസ്സിന് മുകളിലുളള അവിവാഹിതരായ സ്ത്രീകള്‍ക്കുളള പെന്‍ഷന്‍)</t>
    </r>
  </si>
  <si>
    <r>
      <t xml:space="preserve">Fund for Transferred Functions/ Schemes - Pension for Physically Handicapped/Disabled/Mentally Retarded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പ്രവര്‍ത്തനങ്ങള്‍/പദ്ധതികള്‍-അംഗവൈകല്യമുളളവര്‍ക്കും,കഴിവില്ലാത്തവര്‍ക്കും,മാനസിക വൈകല്യമുളളവര്‍ക്കുമുളള പെന്‍ഷന്‍)</t>
    </r>
  </si>
  <si>
    <r>
      <t xml:space="preserve">Fund for Transferred Functions/ Schemes - Financial Help for Widow's Daughters Marriage </t>
    </r>
    <r>
      <rPr>
        <sz val="9"/>
        <rFont val="Arial"/>
        <family val="2"/>
      </rPr>
      <t xml:space="preserve"> (കൈമാറ്റം ചെയ്തുകിട്ടിയ പ്രവര്‍ത്തനങ്ങള്‍/പദ്ധതികള്‍-വിധവകളുടെ പെണ്‍മക്കളുടെ വിവാഹത്തിനുളള സാമ്പത്തിക സഹായം)</t>
    </r>
  </si>
  <si>
    <r>
      <t xml:space="preserve">Fund for Transferred Functions/ Schemes - Others/Miscellaneous </t>
    </r>
    <r>
      <rPr>
        <sz val="9"/>
        <rFont val="Arial"/>
        <family val="2"/>
      </rPr>
      <t xml:space="preserve"> (കൈമാറ്റം ചെയ്തുകിട്ടിയ പ്രവര്‍ത്തനങ്ങള്‍/പദ്ധതികള്‍- മറ്റുളളവ- പലവക)</t>
    </r>
  </si>
  <si>
    <t>BS - 5 - REVENUE INCOME - NON PLAN GRANTS - STATE SPONSORED SCHEMES (പദ്ധതിയിതര ചെലവുകള്‍ക്കു വേണ്ടിയുളള ഗ്രാന്‍റ് /ഫണ്ട് /വിഹിതം - റവന്യൂ വരവുകള്‍ - സംസ്ഥാനാവിഷ്കൃത പരിപാടികള്‍</t>
  </si>
  <si>
    <t xml:space="preserve">TOTAL OTHER GRATS (PLAN - ആകെ മറ്റ് റവന്യു ഗ്രാന്‍റുകള്‍ - പദ്ധതി ചെലവുകള്‍ക്ക് </t>
  </si>
  <si>
    <t>TOTAL OTHER GRATS (NON PLAN - ആകെ മറ്റ് റവന്യു ഗ്രാന്‍റുകള്‍ - പദ്ധതിയിതര ചെലവുകള്‍ക്ക് (BS - 5)</t>
  </si>
  <si>
    <t>BS - 6 - CAPITAL  INCOME - LOANS  (വായ്പ ഇനത്തിലുളള മൂലധന വരവുകള്‍)</t>
  </si>
  <si>
    <r>
      <t>Loan from K.U.R.D.F.C</t>
    </r>
    <r>
      <rPr>
        <sz val="9"/>
        <rFont val="Arial"/>
        <family val="2"/>
      </rPr>
      <t xml:space="preserve"> (കെ യു ആര്‍ ഡി എഫ് സി വായ്പകള്‍)</t>
    </r>
  </si>
  <si>
    <r>
      <t>Loan from HUDCO</t>
    </r>
    <r>
      <rPr>
        <sz val="9"/>
        <rFont val="Arial"/>
        <family val="2"/>
      </rPr>
      <t xml:space="preserve"> (ഹഡ്കോ വായ്പകള്‍)</t>
    </r>
  </si>
  <si>
    <r>
      <t>Total -  Loans</t>
    </r>
    <r>
      <rPr>
        <b/>
        <sz val="9"/>
        <rFont val="Arial"/>
        <family val="2"/>
      </rPr>
      <t xml:space="preserve"> ( ആകെ വായ്പകള്‍ ആകെ)</t>
    </r>
  </si>
  <si>
    <r>
      <t xml:space="preserve">Fund for Transferred Institutions - Social Welfare-Capital </t>
    </r>
    <r>
      <rPr>
        <sz val="9"/>
        <rFont val="Arial"/>
        <family val="2"/>
      </rPr>
      <t xml:space="preserve"> (കൈമാറ്റം ചെയ്ത് കിട്ടിയ സ്ഥാപനങ്ങള്‍ക്കുളള ഫണ്ട്-സാമൂഹ്യക്ഷേമം-മൂലധനം)</t>
    </r>
  </si>
  <si>
    <t>TOTAL CAPITAL  INCOME - OTHER THAN  LOANS  (ആകെ മൂലധന വരവുകള്‍- വായ്പായിതരം‍)</t>
  </si>
  <si>
    <t>R</t>
  </si>
  <si>
    <t>S</t>
  </si>
  <si>
    <t>T</t>
  </si>
  <si>
    <t>U</t>
  </si>
  <si>
    <t>V</t>
  </si>
  <si>
    <r>
      <t xml:space="preserve">Salaries -Secretary </t>
    </r>
    <r>
      <rPr>
        <sz val="9"/>
        <rFont val="Arial"/>
        <family val="2"/>
      </rPr>
      <t>(ശമ്പളം- സെക്രട്ടറി)</t>
    </r>
  </si>
  <si>
    <r>
      <t>Salaries - Municipal Engineer</t>
    </r>
    <r>
      <rPr>
        <sz val="9"/>
        <rFont val="Arial"/>
        <family val="2"/>
      </rPr>
      <t xml:space="preserve"> (ശമ്പളം- മുനിസിപ്പല്‍ എഞ്ചിനിയര്‍)</t>
    </r>
  </si>
  <si>
    <r>
      <t>Salaries - Health Officer</t>
    </r>
    <r>
      <rPr>
        <sz val="9"/>
        <rFont val="Arial"/>
        <family val="2"/>
      </rPr>
      <t xml:space="preserve"> (ശമ്പളം- ഹെല്‍ത്ത് ഓഫീസര്‍)</t>
    </r>
  </si>
  <si>
    <r>
      <t xml:space="preserve">Salaries - Permanent Staff </t>
    </r>
    <r>
      <rPr>
        <sz val="9"/>
        <rFont val="Arial"/>
        <family val="2"/>
      </rPr>
      <t>(ശമ്പളം- സ്ഥിരം ജീവനക്കാര്‍)</t>
    </r>
  </si>
  <si>
    <r>
      <t xml:space="preserve">Salaries - Temporary Staff </t>
    </r>
    <r>
      <rPr>
        <sz val="9"/>
        <rFont val="Arial"/>
        <family val="2"/>
      </rPr>
      <t>(ശമ്പളം- താല്‍ക്കാലിക ജീവനക്കാര്‍)</t>
    </r>
  </si>
  <si>
    <r>
      <t xml:space="preserve">Salaries - Contingent Staff </t>
    </r>
    <r>
      <rPr>
        <sz val="9"/>
        <rFont val="Arial"/>
        <family val="2"/>
      </rPr>
      <t>(ശമ്പളം- കണ്ടിജന്‍സി ജീവനക്കാര്‍)</t>
    </r>
  </si>
  <si>
    <r>
      <t xml:space="preserve">Wages </t>
    </r>
    <r>
      <rPr>
        <sz val="9"/>
        <rFont val="Arial"/>
        <family val="2"/>
      </rPr>
      <t>(വേതനം)</t>
    </r>
  </si>
  <si>
    <r>
      <t xml:space="preserve">Bonus </t>
    </r>
    <r>
      <rPr>
        <sz val="9"/>
        <rFont val="Arial"/>
        <family val="2"/>
      </rPr>
      <t>(ബോണസ്)</t>
    </r>
  </si>
  <si>
    <r>
      <t xml:space="preserve">Travelling Allowances - Secretary </t>
    </r>
    <r>
      <rPr>
        <sz val="9"/>
        <rFont val="Arial"/>
        <family val="2"/>
      </rPr>
      <t>(യാത്രാബത്തകള്‍-സെക്രട്ടറി)</t>
    </r>
  </si>
  <si>
    <r>
      <t xml:space="preserve">Travelling Allowances - Health Officer  </t>
    </r>
    <r>
      <rPr>
        <sz val="9"/>
        <rFont val="Arial"/>
        <family val="2"/>
      </rPr>
      <t>(യാത്രാബത്തകള്‍- ഹെല്‍ത്ത് ഓഫീസര്‍)</t>
    </r>
  </si>
  <si>
    <r>
      <t xml:space="preserve">Travelling Allowances - Permanent Staff  </t>
    </r>
    <r>
      <rPr>
        <sz val="9"/>
        <rFont val="Arial"/>
        <family val="2"/>
      </rPr>
      <t>(യാത്രാബത്തകള്‍- സ്ഥിരജീവനക്കാര്‍)</t>
    </r>
  </si>
  <si>
    <r>
      <t xml:space="preserve">Travelling Allowances -  Temporary Staff </t>
    </r>
    <r>
      <rPr>
        <sz val="9"/>
        <rFont val="Arial"/>
        <family val="2"/>
      </rPr>
      <t>(യാത്രാബത്തകള്‍- താല്‍ക്കാലിക ജീവനക്കാര്‍)</t>
    </r>
  </si>
  <si>
    <r>
      <t xml:space="preserve">Other allowances - Secretary </t>
    </r>
    <r>
      <rPr>
        <sz val="9"/>
        <rFont val="Arial"/>
        <family val="2"/>
      </rPr>
      <t>(മറ്റ് അലവന്‍സുകള്‍- സെക്രട്ടറി)</t>
    </r>
  </si>
  <si>
    <r>
      <t xml:space="preserve">Other allowances - Permanent Staff  </t>
    </r>
    <r>
      <rPr>
        <sz val="9"/>
        <rFont val="Arial"/>
        <family val="2"/>
      </rPr>
      <t>(മറ്റ് അലവന്‍സുകള്‍- സ്ഥിരം ജീവനക്കാര്</t>
    </r>
    <r>
      <rPr>
        <sz val="10"/>
        <rFont val="Arial"/>
        <family val="2"/>
      </rPr>
      <t>‍)</t>
    </r>
  </si>
  <si>
    <r>
      <t xml:space="preserve">Other allowances - Temporary Staff  </t>
    </r>
    <r>
      <rPr>
        <sz val="9"/>
        <rFont val="Arial"/>
        <family val="2"/>
      </rPr>
      <t>(മറ്റ് അലവന്‍സുകള്‍- താല്ക്കാലിക ജീവനക്കാര്‍)</t>
    </r>
  </si>
  <si>
    <r>
      <t>Uniforms</t>
    </r>
    <r>
      <rPr>
        <sz val="9"/>
        <rFont val="Arial"/>
        <family val="2"/>
      </rPr>
      <t xml:space="preserve"> (യൂണിഫോറം)</t>
    </r>
  </si>
  <si>
    <r>
      <t xml:space="preserve">Training Expenses </t>
    </r>
    <r>
      <rPr>
        <sz val="9"/>
        <rFont val="Arial"/>
        <family val="2"/>
      </rPr>
      <t>(പരിശീലന ചെലവുകള്‍)</t>
    </r>
  </si>
  <si>
    <r>
      <t xml:space="preserve">Other Benefits and Allowances </t>
    </r>
    <r>
      <rPr>
        <sz val="9"/>
        <rFont val="Arial"/>
        <family val="2"/>
      </rPr>
      <t>(മറ്റ് ആനുകൂല്യങ്ങളും,അലവന്‍സുകളും)</t>
    </r>
  </si>
  <si>
    <r>
      <t>Contribution to Pension Fund - Regular employees-Permanent Staff</t>
    </r>
    <r>
      <rPr>
        <sz val="9"/>
        <rFont val="Arial"/>
        <family val="2"/>
      </rPr>
      <t>(പെന്‍ഷന്‍ഫണ്ട് കോണ്‍ട്രിബ്യൂഷന്‍- റഗുലര്‍ ജീവനക്കാര്‍-സ്ഥിരജീവനക്കാര്‍)</t>
    </r>
  </si>
  <si>
    <r>
      <t>Contribution to Pension Fund - Employees on deputation</t>
    </r>
    <r>
      <rPr>
        <sz val="9"/>
        <rFont val="Arial"/>
        <family val="2"/>
      </rPr>
      <t xml:space="preserve"> (പെന്‍ഷന്‍ഫണ്ട് കോണ്‍ട്രിബ്യൂഷന്‍- ഡെപ്യുട്ടേഷന്‍ ജീവനക്കാര്‍)</t>
    </r>
  </si>
  <si>
    <r>
      <t xml:space="preserve">Leave Encashment </t>
    </r>
    <r>
      <rPr>
        <sz val="9"/>
        <rFont val="Arial"/>
        <family val="2"/>
      </rPr>
      <t>(അവധി പണമാക്കല്‍)</t>
    </r>
  </si>
  <si>
    <r>
      <t>Remuneration</t>
    </r>
    <r>
      <rPr>
        <sz val="9"/>
        <rFont val="Arial"/>
        <family val="2"/>
      </rPr>
      <t xml:space="preserve"> (വേതനം)</t>
    </r>
  </si>
  <si>
    <t>Total Establishment Expenses - ആകെ ജീവനക്കാര്യത്തിലേക്കുളള ചെലവുകള്‍</t>
  </si>
  <si>
    <t>220 - Administrative Expenses - ഭരണ ചെലവുകള്‍</t>
  </si>
  <si>
    <r>
      <t xml:space="preserve">Land Revenue </t>
    </r>
    <r>
      <rPr>
        <sz val="9"/>
        <rFont val="Arial"/>
        <family val="2"/>
      </rPr>
      <t>(ഭുനികുതി)</t>
    </r>
  </si>
  <si>
    <r>
      <t>Office Electricity Expenses</t>
    </r>
    <r>
      <rPr>
        <sz val="9"/>
        <rFont val="Arial"/>
        <family val="2"/>
      </rPr>
      <t xml:space="preserve"> (ഓഫീസ് വൈദ്യുതി ചെലവ്)</t>
    </r>
  </si>
  <si>
    <r>
      <t>Water Charges</t>
    </r>
    <r>
      <rPr>
        <sz val="9"/>
        <rFont val="Arial"/>
        <family val="2"/>
      </rPr>
      <t xml:space="preserve"> (വെളളക്കരം)</t>
    </r>
  </si>
  <si>
    <r>
      <t>Other Office Maintenance Expenses</t>
    </r>
    <r>
      <rPr>
        <sz val="9"/>
        <rFont val="Arial"/>
        <family val="2"/>
      </rPr>
      <t xml:space="preserve"> (മറ്റു ഓഫീസ് പരിപാലന ചെലവുകള്‍)</t>
    </r>
  </si>
  <si>
    <r>
      <t xml:space="preserve">Telephone Expenses </t>
    </r>
    <r>
      <rPr>
        <sz val="9"/>
        <rFont val="Arial"/>
        <family val="2"/>
      </rPr>
      <t>(ടെലിഫോണ്‍ ചെലവുകള്‍)</t>
    </r>
  </si>
  <si>
    <r>
      <t xml:space="preserve">Postage Expenses </t>
    </r>
    <r>
      <rPr>
        <sz val="9"/>
        <rFont val="Arial"/>
        <family val="2"/>
      </rPr>
      <t>(പോസ്റ്റേജ് ചെലവുകള്‍)</t>
    </r>
  </si>
  <si>
    <r>
      <t xml:space="preserve">Miscellaneous Communication Expenses </t>
    </r>
    <r>
      <rPr>
        <sz val="9"/>
        <rFont val="Arial"/>
        <family val="2"/>
      </rPr>
      <t>(പലവക കമ്മ്യുണിക്കേഷന്‍ ചെലവുകള്‍)</t>
    </r>
  </si>
  <si>
    <r>
      <t xml:space="preserve">Books &amp; Periodicals </t>
    </r>
    <r>
      <rPr>
        <sz val="9"/>
        <rFont val="Arial"/>
        <family val="2"/>
      </rPr>
      <t>(പുസ്തകങ്ങളും,ആനുകാലികങ്ങളും)</t>
    </r>
  </si>
  <si>
    <r>
      <t xml:space="preserve">Printing &amp; Stationery </t>
    </r>
    <r>
      <rPr>
        <sz val="9"/>
        <rFont val="Arial"/>
        <family val="2"/>
      </rPr>
      <t>(അച്ചടിയും എഴുത്ത് സാമഗ്രികളും)</t>
    </r>
  </si>
  <si>
    <r>
      <t>Insurance</t>
    </r>
    <r>
      <rPr>
        <sz val="9"/>
        <rFont val="Arial"/>
        <family val="2"/>
      </rPr>
      <t xml:space="preserve"> (ഇന്‍ഷുറന്‍സ്)</t>
    </r>
  </si>
  <si>
    <r>
      <t xml:space="preserve">Law Charges </t>
    </r>
    <r>
      <rPr>
        <sz val="9"/>
        <rFont val="Arial"/>
        <family val="2"/>
      </rPr>
      <t>(നിയമ ചാര്‍ജ്ജുകള്‍)</t>
    </r>
  </si>
  <si>
    <r>
      <t>Miscellaneous Legal Expenses</t>
    </r>
    <r>
      <rPr>
        <sz val="9"/>
        <rFont val="Arial"/>
        <family val="2"/>
      </rPr>
      <t xml:space="preserve"> (പലവക നിയമ ചെലവുകള്‍)</t>
    </r>
  </si>
  <si>
    <r>
      <t>Professional &amp; Other Fees</t>
    </r>
    <r>
      <rPr>
        <sz val="9"/>
        <rFont val="Arial"/>
        <family val="2"/>
      </rPr>
      <t>( തൊഴില്‍ വിദഗ്ധര്‍ക്കും,മറ്റുളളവര്‍ക്കുമുളള ഫീസുകള്‍)</t>
    </r>
  </si>
  <si>
    <r>
      <t xml:space="preserve">Newspaper Advertisement Charges </t>
    </r>
    <r>
      <rPr>
        <sz val="9"/>
        <rFont val="Arial"/>
        <family val="2"/>
      </rPr>
      <t>(ദിനപത്രപരസ്യചാര്‍ജ്ജുകള്‍)</t>
    </r>
  </si>
  <si>
    <r>
      <t xml:space="preserve">Membership &amp; Subscriptions </t>
    </r>
    <r>
      <rPr>
        <sz val="9"/>
        <rFont val="Arial"/>
        <family val="2"/>
      </rPr>
      <t>(അംഗത്വവും വരി സംഖ്യകളും)</t>
    </r>
  </si>
  <si>
    <r>
      <t xml:space="preserve">Festival Expenses </t>
    </r>
    <r>
      <rPr>
        <sz val="9"/>
        <rFont val="Arial"/>
        <family val="2"/>
      </rPr>
      <t>(ഉത്സവചെലവുകള്‍)</t>
    </r>
  </si>
  <si>
    <r>
      <t xml:space="preserve">Miscellaneous Administration Expenses </t>
    </r>
    <r>
      <rPr>
        <sz val="9"/>
        <rFont val="Arial"/>
        <family val="2"/>
      </rPr>
      <t>(പലവക ഭരണ ചെലവുകള്‍)</t>
    </r>
  </si>
  <si>
    <r>
      <t xml:space="preserve">Total - Administrative Expenses </t>
    </r>
    <r>
      <rPr>
        <b/>
        <sz val="9"/>
        <rFont val="Arial"/>
        <family val="2"/>
      </rPr>
      <t>(</t>
    </r>
    <r>
      <rPr>
        <b/>
        <sz val="11"/>
        <rFont val="Arial"/>
        <family val="2"/>
      </rPr>
      <t xml:space="preserve"> ആകെ ഭരണചെലവുകള്‍)</t>
    </r>
  </si>
  <si>
    <r>
      <t xml:space="preserve">Electricity Charges for Street Lights </t>
    </r>
    <r>
      <rPr>
        <sz val="9"/>
        <rFont val="Arial"/>
        <family val="2"/>
      </rPr>
      <t>(തെരുവ് വിളക്കുകള്‍ക്കുളള വൈദ്യുതി ചാര്‍ജ്ജ്)</t>
    </r>
  </si>
  <si>
    <r>
      <t xml:space="preserve">Diesel, Petrol &amp; Gas </t>
    </r>
    <r>
      <rPr>
        <sz val="9"/>
        <rFont val="Arial"/>
        <family val="2"/>
      </rPr>
      <t>(ഡീസല്‍,പെട്രോള്‍,ഗ്യാസ്)</t>
    </r>
  </si>
  <si>
    <r>
      <t xml:space="preserve">Consumption of Stores - Other Stores </t>
    </r>
    <r>
      <rPr>
        <sz val="9"/>
        <rFont val="Arial"/>
        <family val="2"/>
      </rPr>
      <t>(സാധനങ്ങളുടെ ഉപഭോഗം-മറ്റ് സാധനസാമഗ്രികള്‍)</t>
    </r>
  </si>
  <si>
    <r>
      <t>Vehicles Hire Charges (</t>
    </r>
    <r>
      <rPr>
        <sz val="9"/>
        <rFont val="Arial"/>
        <family val="2"/>
      </rPr>
      <t>വാഹനങ്ങളുടെ വാടക ചെലവുകള്‍)</t>
    </r>
  </si>
  <si>
    <r>
      <t xml:space="preserve">Repairs &amp; Maintenance - Slaughter Houses  </t>
    </r>
    <r>
      <rPr>
        <sz val="9"/>
        <rFont val="Arial"/>
        <family val="2"/>
      </rPr>
      <t xml:space="preserve"> (അറ്റകുറ്റ പണികളും പരിപാലനവും-അറവു ശാലകള്‍)</t>
    </r>
  </si>
  <si>
    <r>
      <t xml:space="preserve">Repairs &amp; Maintenance - Libraries   </t>
    </r>
    <r>
      <rPr>
        <sz val="9"/>
        <rFont val="Arial"/>
        <family val="2"/>
      </rPr>
      <t>(അറ്റകുറ്റ പണികളുംപരിപാലനവും-ലൈബ്രറികള്‍)</t>
    </r>
  </si>
  <si>
    <r>
      <t xml:space="preserve">Repairs &amp; Maintenance - Other Civic Amenities   </t>
    </r>
    <r>
      <rPr>
        <sz val="9"/>
        <rFont val="Arial"/>
        <family val="2"/>
      </rPr>
      <t>(അറ്റകുറ്റ പണികളും പരിപാലനവും-മറ്റ് പൌരസൌകര്യങ്ങള്‍)</t>
    </r>
  </si>
  <si>
    <r>
      <t xml:space="preserve">Repairs &amp; Maintenance - Buildings   </t>
    </r>
    <r>
      <rPr>
        <sz val="9"/>
        <rFont val="Arial"/>
        <family val="2"/>
      </rPr>
      <t>(അറ്റകുറ്റ പണികളും പരിപാലനവും- കെട്ടിടങ്ങള്‍)</t>
    </r>
  </si>
  <si>
    <r>
      <t xml:space="preserve">Repairs &amp; Maintenance - Vehicles </t>
    </r>
    <r>
      <rPr>
        <sz val="9"/>
        <rFont val="Arial"/>
        <family val="2"/>
      </rPr>
      <t xml:space="preserve"> (അറ്റകുറ്റ പണികളും പരിപാലനവും-വാഹനങ്ങള്‍)</t>
    </r>
  </si>
  <si>
    <r>
      <t xml:space="preserve">Repairs &amp; Maintenance - Machinery   </t>
    </r>
    <r>
      <rPr>
        <sz val="9"/>
        <rFont val="Arial"/>
        <family val="2"/>
      </rPr>
      <t>(അറ്റകുറ്റ പണികളുംപരിപാലനവും-മെഷിനറി)</t>
    </r>
  </si>
  <si>
    <r>
      <t xml:space="preserve">Other Repairs &amp; Maintenance   </t>
    </r>
    <r>
      <rPr>
        <sz val="9"/>
        <rFont val="Arial"/>
        <family val="2"/>
      </rPr>
      <t>(മറ്റ് അറ്റകുറ്റ പണികളും പരിപാലനവും)</t>
    </r>
  </si>
  <si>
    <r>
      <t>Coolie for destruction of rats and dogs</t>
    </r>
    <r>
      <rPr>
        <sz val="9"/>
        <rFont val="Arial"/>
        <family val="2"/>
      </rPr>
      <t xml:space="preserve"> (എലികളേയും പട്ടികളേയും നശിപ്പിക്കുന്നതിനുളള കൂലി)</t>
    </r>
  </si>
  <si>
    <r>
      <t xml:space="preserve">Expenses relating to collection of Taxes </t>
    </r>
    <r>
      <rPr>
        <sz val="9"/>
        <rFont val="Arial"/>
        <family val="2"/>
      </rPr>
      <t>(നികുതി പിരിവുമായി ബന്ധപ്പെട്ട ചെലവുകള്‍)</t>
    </r>
  </si>
  <si>
    <r>
      <t xml:space="preserve">Food to Patients </t>
    </r>
    <r>
      <rPr>
        <sz val="9"/>
        <rFont val="Arial"/>
        <family val="2"/>
      </rPr>
      <t>(രോഗികള്‍ക്ക് ആഹാരം)</t>
    </r>
  </si>
  <si>
    <t>230 - Operations &amp; Maintenance - നിര്‍വ്വഹണവും-പരിപാലനവും</t>
  </si>
  <si>
    <r>
      <t xml:space="preserve">Interest on Loans from State Government </t>
    </r>
    <r>
      <rPr>
        <sz val="9"/>
        <rFont val="Arial"/>
        <family val="2"/>
      </rPr>
      <t>( വായ്പകളുടെ പലിശ)</t>
    </r>
  </si>
  <si>
    <r>
      <t xml:space="preserve">Interest on Loans from Government Bodies&amp;Associations </t>
    </r>
    <r>
      <rPr>
        <sz val="9"/>
        <rFont val="Arial"/>
        <family val="2"/>
      </rPr>
      <t>(സര്‍ക്കാര്‍സ്ഥാപനങ്ങളില്‍ നിന്നും സംഘടനകളില്‍ നിന്നുമുളള വായ്പയുടെ പലിശ)</t>
    </r>
  </si>
  <si>
    <r>
      <t xml:space="preserve">Interest on loans from Financial institutions </t>
    </r>
    <r>
      <rPr>
        <sz val="9"/>
        <rFont val="Arial"/>
        <family val="2"/>
      </rPr>
      <t xml:space="preserve">(ധനകാര്യസ്ഥാപനങ്ങളില്‍ നിന്നുമുളള വായ്പയുടെ പലിശ) </t>
    </r>
  </si>
  <si>
    <r>
      <t>Interest on loans from other Financial institutions (</t>
    </r>
    <r>
      <rPr>
        <sz val="9"/>
        <rFont val="Arial"/>
        <family val="2"/>
      </rPr>
      <t>മറ്റു ധനകാര്യ സ്ഥാപനങ്ങളില്‍ നിന്നുളള വായ്പയുടെ പലിശ)</t>
    </r>
  </si>
  <si>
    <r>
      <t xml:space="preserve">Bank Charges </t>
    </r>
    <r>
      <rPr>
        <sz val="9"/>
        <rFont val="Arial"/>
        <family val="2"/>
      </rPr>
      <t>(ബാങ്ക് ചാര്‍ജ്ജുകള്‍)</t>
    </r>
  </si>
  <si>
    <r>
      <t>Other Finance Expenses</t>
    </r>
    <r>
      <rPr>
        <sz val="9"/>
        <rFont val="Arial"/>
        <family val="2"/>
      </rPr>
      <t xml:space="preserve"> (മറ്റു സാമ്പത്തിക ചെലവുകള്‍)</t>
    </r>
  </si>
  <si>
    <t>Total - Interest &amp; Expenses ( ആകെ പലിശകളും ചെലവുകളും)</t>
  </si>
  <si>
    <r>
      <t xml:space="preserve">Development Fund Programmes - Agriculture </t>
    </r>
    <r>
      <rPr>
        <sz val="9"/>
        <color indexed="8"/>
        <rFont val="Arial"/>
        <family val="2"/>
      </rPr>
      <t>(വികസനഫണ്ട് പരിപാടികള്‍-കൃഷി)</t>
    </r>
  </si>
  <si>
    <r>
      <t xml:space="preserve">Soil conservation </t>
    </r>
    <r>
      <rPr>
        <sz val="9"/>
        <rFont val="Arial"/>
        <family val="2"/>
      </rPr>
      <t>( മണ്ണ് സംരക്ഷണം)</t>
    </r>
  </si>
  <si>
    <r>
      <t>Promotion of Horticulture &amp; Vegitable Cultivation (</t>
    </r>
    <r>
      <rPr>
        <sz val="9"/>
        <color indexed="8"/>
        <rFont val="Arial"/>
        <family val="2"/>
      </rPr>
      <t>കാര്‍ഷികവിള - പച്ചക്കറി കൃഷി ഉല്പാദനം പ്രോത്സാഹിപ്പിക്കല്‍</t>
    </r>
    <r>
      <rPr>
        <sz val="10"/>
        <color indexed="8"/>
        <rFont val="Arial"/>
        <family val="2"/>
      </rPr>
      <t>)</t>
    </r>
  </si>
  <si>
    <r>
      <t>Control of Animal Orgin Disease</t>
    </r>
    <r>
      <rPr>
        <sz val="9"/>
        <color indexed="8"/>
        <rFont val="Arial"/>
        <family val="2"/>
      </rPr>
      <t xml:space="preserve"> (മൃഗജന്യമായ രോഗങ്ങളുടെ നിയന്ത്രണം)</t>
    </r>
  </si>
  <si>
    <r>
      <t>Carry Out Conservation Of water (</t>
    </r>
    <r>
      <rPr>
        <sz val="9"/>
        <color indexed="8"/>
        <rFont val="Arial"/>
        <family val="2"/>
      </rPr>
      <t>ജലസംരക്ഷണം)</t>
    </r>
  </si>
  <si>
    <r>
      <t>Distribution of Fishing Implements (</t>
    </r>
    <r>
      <rPr>
        <sz val="9"/>
        <color indexed="8"/>
        <rFont val="Arial"/>
        <family val="2"/>
      </rPr>
      <t>മത്സ്യബന്ധന ഉപകരണങ്ങള്‍ വിതരണം ചെയ്യല്‍)</t>
    </r>
  </si>
  <si>
    <r>
      <t>Promotion of Small Scale Industries (</t>
    </r>
    <r>
      <rPr>
        <sz val="9"/>
        <color indexed="8"/>
        <rFont val="Arial"/>
        <family val="2"/>
      </rPr>
      <t>ചെുകിട വ്യവസായങ്ങള്‍ പ്രോത്സാഹിപ്പിക്കല്‍)</t>
    </r>
  </si>
  <si>
    <r>
      <t xml:space="preserve">Development Fund Programmes - Housing </t>
    </r>
    <r>
      <rPr>
        <sz val="9"/>
        <color indexed="8"/>
        <rFont val="Arial"/>
        <family val="2"/>
      </rPr>
      <t>(വികസനഫണ്ട് പരിപാടികള്‍-ഭവന നിര്‍മ്മാണം)</t>
    </r>
  </si>
  <si>
    <r>
      <t>Implementing Housing Programmes</t>
    </r>
    <r>
      <rPr>
        <sz val="9"/>
        <color indexed="8"/>
        <rFont val="Arial"/>
        <family val="2"/>
      </rPr>
      <t xml:space="preserve"> (ഭവന നിര്‍മ്മാണ പദ്ധതികള്‍ നടപ്പാക്കല്‍)</t>
    </r>
  </si>
  <si>
    <r>
      <t xml:space="preserve">210 - Establishment Expenses- </t>
    </r>
    <r>
      <rPr>
        <b/>
        <sz val="14"/>
        <rFont val="Arial"/>
        <family val="2"/>
      </rPr>
      <t>ജീവനക്കാര്യത്തിലേക്കുളള ചെലവുകള്‍</t>
    </r>
  </si>
  <si>
    <t xml:space="preserve">250 -  Plan Programme  Expenditures </t>
  </si>
  <si>
    <t>Public Health Center - General (പൊതു ആരോഗ്യ കേന്ദ്രം-ജനറല്‍)</t>
  </si>
  <si>
    <t>Roads - General  (റോഡുകള്‍-ജനറല്‍)</t>
  </si>
  <si>
    <r>
      <t>Contribution to Special Funds</t>
    </r>
    <r>
      <rPr>
        <sz val="9"/>
        <rFont val="Arial"/>
        <family val="2"/>
      </rPr>
      <t xml:space="preserve"> (പ്രത്യേക ഫണ്ടുകള്‍ക്കുളള സംഭാവന)</t>
    </r>
  </si>
  <si>
    <r>
      <t>Contribution to Other Funds</t>
    </r>
    <r>
      <rPr>
        <sz val="9"/>
        <rFont val="Arial"/>
        <family val="2"/>
      </rPr>
      <t xml:space="preserve"> (പ്രത്യേക ഫണ്ടുകള്‍ക്കുളള സംഭാവന)</t>
    </r>
  </si>
  <si>
    <r>
      <t xml:space="preserve">Contribution to Poverty Alliviation Fund </t>
    </r>
    <r>
      <rPr>
        <sz val="9"/>
        <rFont val="Arial"/>
        <family val="2"/>
      </rPr>
      <t>(ദാരി ദ്ര്യലഘൂകരണ ഫണ്ടുകള്‍ക്കുളള സഹായധനം)</t>
    </r>
  </si>
  <si>
    <t>Total - Revenue Grants &amp; Contribution (റവന്യു ഗ്രാന്‍റുകളും സഹായധനവും)</t>
  </si>
  <si>
    <t>TOTAL REVENUE EXPENDITURE - MANDATORY FUNCTIONS -  ആകെ അനിവാര്യ ചുമതലകള്‍ക്കു വേണ്ടിയുളള വകയിരുത്തലുകള്‍‍)</t>
  </si>
  <si>
    <t>BS - 9 - REVENUE EXPENDITURE - PLAN  -  റവന്യു ഗ്രാന്‍റില്‍നിന്നുളള   പദ്ധതി  ചെലവുകള്‍</t>
  </si>
  <si>
    <t>TOTAL  REVENUE EXPENDITURE - PLAN  - ആകെ  റവന്യു ഗ്രാന്‍റില്‍നിന്നുളള   പദ്ധതി  ചെലവുകള്‍</t>
  </si>
  <si>
    <t>BS - 10 - REVENUE EXPEDITURE - NON PLAN GRANTS - STATE SPONSORED SCHEMES (പദ്ധതിയിതര ചെലവുകള്‍ - സംസ്ഥാനാവിഷ്കൃത പദ്ധതികള്‍</t>
  </si>
  <si>
    <r>
      <t xml:space="preserve">Scholarships for handicapped children </t>
    </r>
    <r>
      <rPr>
        <sz val="9"/>
        <color indexed="8"/>
        <rFont val="Arial"/>
        <family val="2"/>
      </rPr>
      <t>(വൈകല്യമുളള കുട്ടികള്‍ക്കുളള സ്കോളര്‍ഷിപ്പ്)</t>
    </r>
  </si>
  <si>
    <r>
      <t xml:space="preserve">Programmes/Expenditures of Transferred Institution - Health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ചെലവുകള്‍-ആരോഗ്യം)</t>
    </r>
  </si>
  <si>
    <r>
      <t xml:space="preserve">Programmes/Expenditures of Transferred Institution - Ayurveda </t>
    </r>
    <r>
      <rPr>
        <sz val="9"/>
        <color indexed="8"/>
        <rFont val="Arial"/>
        <family val="2"/>
      </rPr>
      <t xml:space="preserve"> (പരിപാടികള്‍-കൈമാറ്റം ചെയ്യപ്പെട്ട സ്ഥാപനങ്ങളുടെ ചെലവുകള്‍-ആയൂര്‍വേദം)</t>
    </r>
  </si>
  <si>
    <r>
      <t xml:space="preserve">Programmes/Expenditures of Transferred Institution - Homeopathy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 ഹോമിയോപ്പതി)</t>
    </r>
  </si>
  <si>
    <r>
      <t xml:space="preserve">Programmes/Expenditures of Transferred Institution - Education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ചെലവുകള്‍-വിദ്യാഭ്യാസം)</t>
    </r>
  </si>
  <si>
    <r>
      <t xml:space="preserve">Housing Grant </t>
    </r>
    <r>
      <rPr>
        <sz val="9"/>
        <rFont val="Arial"/>
        <family val="2"/>
      </rPr>
      <t>(ഭവന ഗ്രാന്‍റ്)</t>
    </r>
  </si>
  <si>
    <r>
      <t xml:space="preserve">Wells and water supply </t>
    </r>
    <r>
      <rPr>
        <sz val="9"/>
        <color indexed="8"/>
        <rFont val="Arial"/>
        <family val="2"/>
      </rPr>
      <t>(കിണറുകളും ജലവിതരണവും)</t>
    </r>
  </si>
  <si>
    <r>
      <t xml:space="preserve">Programmes/Expenditures of Transferred Function/Schemes - Pension for Agrcultural Workers / Laboures  </t>
    </r>
    <r>
      <rPr>
        <sz val="9"/>
        <rFont val="Arial"/>
        <family val="2"/>
      </rPr>
      <t xml:space="preserve"> (പരിപാടികള്‍-കൈമാറ്റം ചെയ്യപ്പെട്ട പ്രവര്‍ത്തനങ്ങള്‍-പദ്ധതികള്‍ ചെലവുകള്‍/കാര്‍ഷിക തൊഴിലാളികള്‍/പെന്‍ഷനുകള്‍)</t>
    </r>
  </si>
  <si>
    <r>
      <t xml:space="preserve">Intercaste Marriage </t>
    </r>
    <r>
      <rPr>
        <sz val="9"/>
        <rFont val="Arial"/>
        <family val="2"/>
      </rPr>
      <t>(മിശ്രവിവാഹം)</t>
    </r>
  </si>
  <si>
    <r>
      <t xml:space="preserve">Programmes/Expenditures of Transferred Function/Schemes - Pension for Unmarried Women aged above 50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 50 വയസ്സിന് മുകളിലുളള അവിവാഹിതരായസ്ത്രീകള്‍ക്കുളള പെന്‍ഷന്‍)</t>
    </r>
  </si>
  <si>
    <r>
      <t xml:space="preserve">Programmes/Expenditures of Transferred Function/Schemes - Old age pension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ചെലവുകള്‍/വാര്‍ദ്ധക്യകാല പെന്‍ഷന്‍)</t>
    </r>
  </si>
  <si>
    <r>
      <t xml:space="preserve">Programmes/Expenditures of Transferred Function/Schemes -Others / Miscellaneous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ചെലവുകള്‍/മറ്റുളളവ/പലവക)</t>
    </r>
  </si>
  <si>
    <t>Total State Sponsored Schemes - Non Plan   Expenditure സംസ്ഥാനാവിഷ്കൃതപദ്ധതി - പദ്ധതിയിതര ചെലവുകള്‍</t>
  </si>
  <si>
    <t>250 -  State Sponsored Schemes - Non Plan   Expenditure സംസ്ഥാനാവിഷ്കൃതപദ്ധതി - പദ്ധതിയിതര ചെലവുകള്‍</t>
  </si>
  <si>
    <t xml:space="preserve">BS - 11 - CAPITAL EXPENDITURE -   LOANS REPAYMENTS -  മൂലധന ചെലവുകള്‍    വായ്പ തിരിച്ചടവ്                      </t>
  </si>
  <si>
    <r>
      <t>Land - Municipality</t>
    </r>
    <r>
      <rPr>
        <sz val="9"/>
        <rFont val="Arial"/>
        <family val="2"/>
      </rPr>
      <t xml:space="preserve"> (ഭൂമി -മുനിസിപ്പാലിറ്റി)</t>
    </r>
  </si>
  <si>
    <r>
      <t>Parks</t>
    </r>
    <r>
      <rPr>
        <sz val="9"/>
        <rFont val="Arial"/>
        <family val="2"/>
      </rPr>
      <t xml:space="preserve"> (പാര്‍ക്കുകള്‍)</t>
    </r>
  </si>
  <si>
    <r>
      <t>Parking Lots</t>
    </r>
    <r>
      <rPr>
        <sz val="9"/>
        <rFont val="Arial"/>
        <family val="2"/>
      </rPr>
      <t xml:space="preserve"> (പാര്‍ക്കിംഗ് സ്ഥലങ്ങള്</t>
    </r>
    <r>
      <rPr>
        <sz val="10"/>
        <rFont val="Arial"/>
        <family val="2"/>
      </rPr>
      <t>‍)</t>
    </r>
  </si>
  <si>
    <r>
      <t>Buildings - Municipality</t>
    </r>
    <r>
      <rPr>
        <sz val="9"/>
        <rFont val="Arial"/>
        <family val="2"/>
      </rPr>
      <t xml:space="preserve"> (കെട്ടിടങ്ങള്‍-മുനിസിപ്പാലിറ്റികള്‍)</t>
    </r>
  </si>
  <si>
    <r>
      <t>Administrative Building</t>
    </r>
    <r>
      <rPr>
        <sz val="9"/>
        <rFont val="Arial"/>
        <family val="2"/>
      </rPr>
      <t xml:space="preserve"> (ഭരണകാര്യ കെട്ടിടങ്ങള്‍)</t>
    </r>
  </si>
  <si>
    <r>
      <t>Staff Quarter Buildings</t>
    </r>
    <r>
      <rPr>
        <sz val="9"/>
        <rFont val="Arial"/>
        <family val="2"/>
      </rPr>
      <t xml:space="preserve"> (ജീവനക്കാരുടെ ക്വാര്‍ട്ടേഴ്സ് കെട്ടിടങ്ങള്‍)</t>
    </r>
  </si>
  <si>
    <r>
      <t xml:space="preserve">Hospital Buildings </t>
    </r>
    <r>
      <rPr>
        <sz val="9"/>
        <rFont val="Arial"/>
        <family val="2"/>
      </rPr>
      <t>(ആശുപത്രി കെട്ടിടങ്ങള്‍)</t>
    </r>
  </si>
  <si>
    <r>
      <t xml:space="preserve">Dispensary / Clinic Building </t>
    </r>
    <r>
      <rPr>
        <sz val="9"/>
        <rFont val="Arial"/>
        <family val="2"/>
      </rPr>
      <t>(ഡിസ്പെന്‍സറി/ക്ലിനിക് കെട്ടിടങ്ങള്‍)</t>
    </r>
  </si>
  <si>
    <r>
      <t>Slaughter House Buildings</t>
    </r>
    <r>
      <rPr>
        <sz val="9"/>
        <rFont val="Arial"/>
        <family val="2"/>
      </rPr>
      <t xml:space="preserve"> (അറവുശാല കെട്ടിടങ്ങള്‍)</t>
    </r>
  </si>
  <si>
    <r>
      <t xml:space="preserve">School Buildings </t>
    </r>
    <r>
      <rPr>
        <sz val="9"/>
        <rFont val="Arial"/>
        <family val="2"/>
      </rPr>
      <t>(സ്കൂള്‍ കെട്ടിടങ്ങള്‍)</t>
    </r>
  </si>
  <si>
    <r>
      <t>Market Buildings</t>
    </r>
    <r>
      <rPr>
        <sz val="9"/>
        <rFont val="Arial"/>
        <family val="2"/>
      </rPr>
      <t xml:space="preserve"> (ചന്തകെട്ടിടങ്ങള്‍)</t>
    </r>
  </si>
  <si>
    <r>
      <t>Public Comfort Stations</t>
    </r>
    <r>
      <rPr>
        <sz val="9"/>
        <rFont val="Arial"/>
        <family val="2"/>
      </rPr>
      <t xml:space="preserve"> (പൊതുശൌചാലയങ്ങള്‍‍</t>
    </r>
    <r>
      <rPr>
        <sz val="10"/>
        <rFont val="Arial"/>
        <family val="2"/>
      </rPr>
      <t>)</t>
    </r>
  </si>
  <si>
    <r>
      <t>Marriage Hall / Community Centre Buildings</t>
    </r>
    <r>
      <rPr>
        <sz val="9"/>
        <rFont val="Arial"/>
        <family val="2"/>
      </rPr>
      <t>(വിവാഹ ഹാള്‍/കമ്മ്യൂണിറ്റി സെന്‍റര്‍ കെട്ടിടങ്ങള്‍)</t>
    </r>
  </si>
  <si>
    <r>
      <t xml:space="preserve">Other Buildings </t>
    </r>
    <r>
      <rPr>
        <sz val="9"/>
        <rFont val="Arial"/>
        <family val="2"/>
      </rPr>
      <t>(മറ്റ് കെട്ടിടങ്ങള്‍)</t>
    </r>
  </si>
  <si>
    <r>
      <t xml:space="preserve"> Buildings Transferred institutions </t>
    </r>
    <r>
      <rPr>
        <sz val="9"/>
        <rFont val="Arial"/>
        <family val="2"/>
      </rPr>
      <t>(മറ്റ് കെട്ടിടങ്ങള്‍)</t>
    </r>
  </si>
  <si>
    <r>
      <t>Concrete Roads</t>
    </r>
    <r>
      <rPr>
        <sz val="9"/>
        <rFont val="Arial"/>
        <family val="2"/>
      </rPr>
      <t xml:space="preserve"> (കോണ്‍ക്രീറ്റ് റോഡുകള്‍)</t>
    </r>
  </si>
  <si>
    <r>
      <t xml:space="preserve">Black Topped Roads </t>
    </r>
    <r>
      <rPr>
        <sz val="9"/>
        <rFont val="Arial"/>
        <family val="2"/>
      </rPr>
      <t>(ടാര്‍ ചെയ്ത റോഡുകള്‍)</t>
    </r>
  </si>
  <si>
    <r>
      <t>Other Roads</t>
    </r>
    <r>
      <rPr>
        <sz val="9"/>
        <rFont val="Arial"/>
        <family val="2"/>
      </rPr>
      <t xml:space="preserve"> (മറ്റു റോഡുകള്‍)</t>
    </r>
  </si>
  <si>
    <r>
      <t xml:space="preserve">Other Constructions </t>
    </r>
    <r>
      <rPr>
        <sz val="9"/>
        <rFont val="Arial"/>
        <family val="2"/>
      </rPr>
      <t>(മറ്റ് നിര്‍മ്മാണങ്ങള്‍)</t>
    </r>
  </si>
  <si>
    <r>
      <t>Bridges</t>
    </r>
    <r>
      <rPr>
        <sz val="9"/>
        <rFont val="Arial"/>
        <family val="2"/>
      </rPr>
      <t xml:space="preserve"> (പാലങ്ങള്‍)</t>
    </r>
  </si>
  <si>
    <r>
      <t>Culverts</t>
    </r>
    <r>
      <rPr>
        <sz val="9"/>
        <rFont val="Arial"/>
        <family val="2"/>
      </rPr>
      <t xml:space="preserve"> (കലുങ്കുകള്‍)</t>
    </r>
  </si>
  <si>
    <r>
      <t>Drainage</t>
    </r>
    <r>
      <rPr>
        <sz val="9"/>
        <rFont val="Arial"/>
        <family val="2"/>
      </rPr>
      <t xml:space="preserve"> (ഡ്രയിനേജ്)</t>
    </r>
  </si>
  <si>
    <r>
      <t xml:space="preserve">Distribution &amp; Regulation System </t>
    </r>
    <r>
      <rPr>
        <sz val="9"/>
        <rFont val="Arial"/>
        <family val="2"/>
      </rPr>
      <t>(വിതരണ ക്രമീകരണ സംവിധാനം)</t>
    </r>
  </si>
  <si>
    <r>
      <t xml:space="preserve">Lamp Posts </t>
    </r>
    <r>
      <rPr>
        <sz val="9"/>
        <rFont val="Arial"/>
        <family val="2"/>
      </rPr>
      <t>(വിളക്ക് കാലുകള്‍)</t>
    </r>
  </si>
  <si>
    <r>
      <t xml:space="preserve">Plant &amp; Machinery - Municipality </t>
    </r>
    <r>
      <rPr>
        <sz val="9"/>
        <rFont val="Arial"/>
        <family val="2"/>
      </rPr>
      <t>(പ്ലാന്‍റും യന്ത്രങ്ങളും-മുനിസിപ്പാലിറ്റി)</t>
    </r>
  </si>
  <si>
    <r>
      <t>Vehicles - Municipality</t>
    </r>
    <r>
      <rPr>
        <sz val="9"/>
        <rFont val="Arial"/>
        <family val="2"/>
      </rPr>
      <t xml:space="preserve"> (വാഹനങ്ങള്‍-മുനിസിപ്പാലിറ്റി)</t>
    </r>
  </si>
  <si>
    <r>
      <t xml:space="preserve">Office &amp; Other Equipments - Municipality </t>
    </r>
    <r>
      <rPr>
        <sz val="9"/>
        <rFont val="Arial"/>
        <family val="2"/>
      </rPr>
      <t>(ഓഫീസ് സാമഗ്രികളും മറ്റ് സാമഗ്രികളും-മുനിസിപ്പാലിറ്റി)</t>
    </r>
  </si>
  <si>
    <r>
      <t>Air Conditioners</t>
    </r>
    <r>
      <rPr>
        <sz val="9"/>
        <rFont val="Arial"/>
        <family val="2"/>
      </rPr>
      <t xml:space="preserve"> (ശീതീകരണ സംവിധാനങ്ങള്‍‍)</t>
    </r>
  </si>
  <si>
    <r>
      <t xml:space="preserve">Computers, Printers &amp; Peripherals </t>
    </r>
    <r>
      <rPr>
        <sz val="9"/>
        <rFont val="Arial"/>
        <family val="2"/>
      </rPr>
      <t>(കമ്പ്യൂട്ടറുകള്‍,പ്രിന്‍ററുകള്‍,പെരിഫെറലുകള്‍)</t>
    </r>
  </si>
  <si>
    <r>
      <t>Office &amp; Other Equipments - Transferred Institutions</t>
    </r>
    <r>
      <rPr>
        <sz val="9"/>
        <rFont val="Arial"/>
        <family val="2"/>
      </rPr>
      <t xml:space="preserve"> (ഓഫീസ് സാമഗ്രികളും മറ്റ് സാമഗ്രികളും-കൈമാറ്റം ചെയ്ത് കിട്ടിയ സ്ഥാപനങ്ങള്‍)</t>
    </r>
  </si>
  <si>
    <r>
      <t xml:space="preserve">Furniture, Fixtures, Fittings &amp; Electrical Appliances-Municipality </t>
    </r>
    <r>
      <rPr>
        <sz val="9"/>
        <rFont val="Arial"/>
        <family val="2"/>
      </rPr>
      <t>(ഫര്‍ണിച്ചറുകള്‍,ഫിക്സ്ച്ഛറുകള്‍,ഫിറ്റിങ്ങുകള്‍ വൈദ്യുത ഉപകരണങ്ങള്‍-മുനിസിപ്പാലിറ്റി)</t>
    </r>
  </si>
  <si>
    <r>
      <t>Other Fixed Assets - Municipality</t>
    </r>
    <r>
      <rPr>
        <sz val="9"/>
        <rFont val="Arial"/>
        <family val="2"/>
      </rPr>
      <t xml:space="preserve"> (മറ്റ് സ്ഥിര ആസ്തികള്‍-മുനിസിപ്പാലിറ്റി)</t>
    </r>
  </si>
  <si>
    <t xml:space="preserve">BS - 12- CAPITAL EXPENDITURE - OTHER THAN  LOAN REPAYMENT - മറ്റ് മൂലധന ചെലവുകള്‍   </t>
  </si>
  <si>
    <t xml:space="preserve">TOTAL CAPITAL EXPENDITURE - OTHER THAN  LOAN REPAYMENT - ആകെ മറ്റ് മൂലധന ചെലവുകള്‍   </t>
  </si>
  <si>
    <t>W</t>
  </si>
  <si>
    <t>BS -13 - RECEIPT AND REFUND OF DEPOSIT  (ഡെപ്പോസിറ്റ് വരവും മടക്കിനല്‍കലും)</t>
  </si>
  <si>
    <r>
      <t>Contractor's Earnest Money Deposit - Municipal Fund</t>
    </r>
    <r>
      <rPr>
        <sz val="9"/>
        <rFont val="Arial"/>
        <family val="2"/>
      </rPr>
      <t xml:space="preserve"> (കരാറുകാരന്‍റെ നിരതദ്രവ്യ നിക്ഷേപം-മുനിസിപ്പല്‍ നിധി)</t>
    </r>
  </si>
  <si>
    <r>
      <t xml:space="preserve">Contractor's Earnest Money Deposit - Specific Grants  </t>
    </r>
    <r>
      <rPr>
        <sz val="9"/>
        <rFont val="Arial"/>
        <family val="2"/>
      </rPr>
      <t>(കരാറുകാരന്‍റെ നിരതദ്രവ്യ നിക്ഷേപം-സ്പെസിഫിക് ഗ്രാന്‍റുകള്‍)</t>
    </r>
  </si>
  <si>
    <r>
      <t xml:space="preserve">Supplier's Earnest Money Deposit - Municipal Fund </t>
    </r>
    <r>
      <rPr>
        <sz val="9"/>
        <rFont val="Arial"/>
        <family val="2"/>
      </rPr>
      <t>(സപ്ലയ് ചെയ്യുന്നവരുടെ നിരതദ്രവ്യ നിക്ഷേപം-മുനിസിപ്പല്‍ നിധി)</t>
    </r>
  </si>
  <si>
    <r>
      <t xml:space="preserve">Supplier's Security Deposit - Scheme Expenditure </t>
    </r>
    <r>
      <rPr>
        <sz val="9"/>
        <rFont val="Arial"/>
        <family val="2"/>
      </rPr>
      <t>(സപ്ലൈചെയ്തവരുടെ ജാമ്യനിക്ഷേപം-പദ്ധതിചെലവുകള്‍)</t>
    </r>
  </si>
  <si>
    <r>
      <t xml:space="preserve">Rent Deposit </t>
    </r>
    <r>
      <rPr>
        <sz val="9"/>
        <rFont val="Arial"/>
        <family val="2"/>
      </rPr>
      <t>(വാടക നിക്ഷേപം)</t>
    </r>
  </si>
  <si>
    <r>
      <t>Auction Deposit</t>
    </r>
    <r>
      <rPr>
        <sz val="9"/>
        <rFont val="Arial"/>
        <family val="2"/>
      </rPr>
      <t xml:space="preserve"> (ലേല നിക്ഷേപം)</t>
    </r>
  </si>
  <si>
    <r>
      <t>Deposit Received From Others</t>
    </r>
    <r>
      <rPr>
        <sz val="9"/>
        <rFont val="Arial"/>
        <family val="2"/>
      </rPr>
      <t xml:space="preserve"> (മറ്റുളളവരില്‍ നിന്നുളള നിക്ഷേപം)</t>
    </r>
  </si>
  <si>
    <r>
      <t xml:space="preserve">Provident Fund Payable </t>
    </r>
    <r>
      <rPr>
        <sz val="9"/>
        <rFont val="Arial"/>
        <family val="2"/>
      </rPr>
      <t>(പ്രോവിഡന്‍ ഫണ്ട് നല്‍കാനുളളത്)</t>
    </r>
  </si>
  <si>
    <r>
      <t>Pension &amp; Gratuity Payble</t>
    </r>
    <r>
      <rPr>
        <sz val="9"/>
        <rFont val="Arial"/>
        <family val="2"/>
      </rPr>
      <t xml:space="preserve"> (പെന്‍ഷനും ഗ്രാറ്റുവിറ്റിയും നല്‍ളകാനുളളത്)</t>
    </r>
  </si>
  <si>
    <r>
      <t xml:space="preserve">Contribution to Other Pension Fund Payable </t>
    </r>
    <r>
      <rPr>
        <sz val="9"/>
        <rFont val="Arial"/>
        <family val="2"/>
      </rPr>
      <t>(മറ്റു പെന്‍ഷന്‍ ഫണ്ടിലേക്കുളള വിഹിതം)</t>
    </r>
  </si>
  <si>
    <r>
      <t xml:space="preserve">Other Employee Liabilities payable </t>
    </r>
    <r>
      <rPr>
        <sz val="9"/>
        <rFont val="Arial"/>
        <family val="2"/>
      </rPr>
      <t>(ജീവനക്കാരുടെ മറ്റ് ബാധ്യതകള്‍)</t>
    </r>
  </si>
  <si>
    <r>
      <t>Recoveries Payable - Subscription to Provident Fund for Regular employees (</t>
    </r>
    <r>
      <rPr>
        <sz val="9"/>
        <rFont val="Arial"/>
        <family val="2"/>
      </rPr>
      <t>കൊടുക്കാനുളള ഈടാക്കിയ തുക പ്രൊവിഡന്‍റ് ഫണ്ട് സ്ഥിരം ജീവനക്കാര്</t>
    </r>
    <r>
      <rPr>
        <sz val="10"/>
        <rFont val="Arial"/>
        <family val="2"/>
      </rPr>
      <t>‍)</t>
    </r>
  </si>
  <si>
    <r>
      <t>Recoveries Payable - Subscription to Provident Fund for employees on Deputation (</t>
    </r>
    <r>
      <rPr>
        <sz val="9"/>
        <rFont val="Arial"/>
        <family val="2"/>
      </rPr>
      <t>കൊടുക്കാനുളള ഈടാക്കിയ തുക പ്രൊവിഡന്‍റ് ഫണ്ട് സ്ഥിരം ജീവനക്കാര്</t>
    </r>
    <r>
      <rPr>
        <sz val="10"/>
        <rFont val="Arial"/>
        <family val="2"/>
      </rPr>
      <t>‍)</t>
    </r>
  </si>
  <si>
    <r>
      <t xml:space="preserve">Recoveries Payable -  Loan recovery </t>
    </r>
    <r>
      <rPr>
        <sz val="9"/>
        <rFont val="Arial"/>
        <family val="2"/>
      </rPr>
      <t>(കൊടുക്കാനുളള ഈടാക്കിയ തുക-വായ്പാ തിരിച്ചടവ്)</t>
    </r>
  </si>
  <si>
    <r>
      <t xml:space="preserve">Recoveries Payable - Insurance Premium </t>
    </r>
    <r>
      <rPr>
        <sz val="9"/>
        <rFont val="Arial"/>
        <family val="2"/>
      </rPr>
      <t>(കൊടുക്കാനുളള ഈടാക്കിയ തുക-ഇന്‍ഷുറന്‍സ് പ്രീമിയം)</t>
    </r>
  </si>
  <si>
    <r>
      <t>Recoveries Payble Court attachment (</t>
    </r>
    <r>
      <rPr>
        <sz val="9"/>
        <rFont val="Arial"/>
        <family val="2"/>
      </rPr>
      <t>കൊടുക്കാനുളള ഈടാക്കിയ തുക-കോടതി മുഖേനയുളള തിരിച്ചടവ്</t>
    </r>
    <r>
      <rPr>
        <sz val="10"/>
        <rFont val="Arial"/>
        <family val="2"/>
      </rPr>
      <t>)</t>
    </r>
  </si>
  <si>
    <r>
      <t>Recoveries Payble - Co - Operative recovary (</t>
    </r>
    <r>
      <rPr>
        <sz val="9"/>
        <rFont val="Arial"/>
        <family val="2"/>
      </rPr>
      <t>കൊടുക്കാനുളള ഈടാക്കിയ തുക -കോ-ഓപ്പറേറ്റീവ് തിരിച്ചടവ്)</t>
    </r>
  </si>
  <si>
    <r>
      <t>Recoveries Payble - K S F E Recovary (</t>
    </r>
    <r>
      <rPr>
        <sz val="9"/>
        <rFont val="Arial"/>
        <family val="2"/>
      </rPr>
      <t>കൊടുക്കാനുളള ഈടാക്കിയ തുക- കെ എസ് എഫ് ഇ തിരിച്ചടവ്)</t>
    </r>
  </si>
  <si>
    <r>
      <t xml:space="preserve">Recoveries Payble dues to Other LSGI's </t>
    </r>
    <r>
      <rPr>
        <sz val="9"/>
        <rFont val="Arial"/>
        <family val="2"/>
      </rPr>
      <t>(കൊടുക്കാനുളള ഈടാക്കിയ തുക- മറ്റു എല്‍ എസ് ജി ഐ തിരിച്ചടവ്)</t>
    </r>
  </si>
  <si>
    <r>
      <t xml:space="preserve">Recoveries Payable - Income Tax Deducted at Source-Salaries  </t>
    </r>
    <r>
      <rPr>
        <sz val="9"/>
        <rFont val="Arial"/>
        <family val="2"/>
      </rPr>
      <t>(കൊടുക്കാനുളള ഈടാക്കിയ തുക-ഉത്ഭവ സ്ഥാനത്തെ ആദായനികുതി-മുനിസിപ്പല്‍ ഫണ്ട്)</t>
    </r>
  </si>
  <si>
    <r>
      <t>Group Saving Life Insurance / Arrear of GSLI</t>
    </r>
    <r>
      <rPr>
        <sz val="9"/>
        <rFont val="Arial"/>
        <family val="2"/>
      </rPr>
      <t xml:space="preserve"> (ഗ്രൂപ്പ് സേവിംഗ്സ് ലൈഫ് ഇന്‍ഷുറന്‍സ്/ജി എസ് എല്‍ ഐ കുടിശ്ശിക)</t>
    </r>
  </si>
  <si>
    <r>
      <t xml:space="preserve">Group Saving  Insurance / Arrear of GIS </t>
    </r>
    <r>
      <rPr>
        <sz val="9"/>
        <rFont val="Arial"/>
        <family val="2"/>
      </rPr>
      <t>(ഗ്രൂപ്പ് സേവിംഗ് ഇന്‍ഷുറന്‍സ്/ജി ഐ എസ് കുടിശ്ശിക)</t>
    </r>
  </si>
  <si>
    <r>
      <t>Recoveries Payable - Accident Compensation Recovery</t>
    </r>
    <r>
      <rPr>
        <sz val="9"/>
        <rFont val="Arial"/>
        <family val="2"/>
      </rPr>
      <t xml:space="preserve"> (കൊടുക്കാനുളള ഈടാക്കിയ തുക-അപകട നഷ്ടപരിഹാര തുക)</t>
    </r>
  </si>
  <si>
    <r>
      <t xml:space="preserve">Recoveries Payable - Audit Recovery </t>
    </r>
    <r>
      <rPr>
        <sz val="9"/>
        <rFont val="Arial"/>
        <family val="2"/>
      </rPr>
      <t>(കൊടുക്കാനുളള ഈടാക്കിയ തുക- ആഡിറ്റ് റിക്കവറി)</t>
    </r>
  </si>
  <si>
    <r>
      <t>Recoveries Payable - Income Tax Deducted at Source-Municipal Fund</t>
    </r>
    <r>
      <rPr>
        <sz val="9"/>
        <rFont val="Arial"/>
        <family val="2"/>
      </rPr>
      <t xml:space="preserve"> (കൊടുക്കാനുളള ഈടാക്കിയ തുക-ഉത്ഭവസ്ഥാനത്തെ ആദായ നികുതി-മുനിസിപ്പല്‍ ഫണ്ട്)</t>
    </r>
  </si>
  <si>
    <r>
      <t xml:space="preserve">Recoveries Payable - Income Tax Deducted at Source-Special Funds </t>
    </r>
    <r>
      <rPr>
        <sz val="9"/>
        <rFont val="Arial"/>
        <family val="2"/>
      </rPr>
      <t xml:space="preserve"> (കൊടുക്കാനുളള ഈടാക്കിയ തുക-ഉത്ഭവസ്ഥാനത്തെ ആദായ നികുതി-സ്പെസിഫിക്ക് ഗ്രാന്‍റുകള്‍)</t>
    </r>
  </si>
  <si>
    <r>
      <t xml:space="preserve">Recoveries Payable - Kerala Construction Workers Welfare Fund - Municipal Fund </t>
    </r>
    <r>
      <rPr>
        <sz val="9"/>
        <rFont val="Arial"/>
        <family val="2"/>
      </rPr>
      <t>(കൊടുക്കാനുളള ഈടാക്കിയ തുക-കേരളകണ്‍സ്ട്രക്ഷന്‍ വര്‍ക്കേഴ്സ് വെല്‍ഫയര്‍ ഫണ്ട് -മുനിസിപ്പല്‍ ഫണ്ട്)</t>
    </r>
  </si>
  <si>
    <r>
      <t xml:space="preserve">Recoveries Payable - Kerala Construction Workers Welfare Fund - Special Funds </t>
    </r>
    <r>
      <rPr>
        <sz val="9"/>
        <rFont val="Arial"/>
        <family val="2"/>
      </rPr>
      <t>(കൊടുക്കാനുളള ഈടാക്കിയ തുക - കേരള കണ്‍സ്ട്രക്ഷന്‍ വര്‍ക്കേഴ്സ് വെല്‍ഫെയര്‍ ഫണ്ട് (സ്പെസിഫിക് ഗ്രാന്‍റ്സ്))</t>
    </r>
  </si>
  <si>
    <r>
      <t>Recoveries Payable -Other Statutory Deductions -Muncipal Fund</t>
    </r>
    <r>
      <rPr>
        <sz val="9"/>
        <rFont val="Arial"/>
        <family val="2"/>
      </rPr>
      <t xml:space="preserve"> (കൊടുക്കാനുളള ഈടാക്കിയ തുക-മറ്റ് നിയമപ്രകാരമുളള കിഴിവുകള്‍-മുനിസിപ്പല്‍ നിധി)</t>
    </r>
  </si>
  <si>
    <r>
      <t>Recoveries Payable - Other Recoveries</t>
    </r>
    <r>
      <rPr>
        <sz val="9"/>
        <rFont val="Arial"/>
        <family val="2"/>
      </rPr>
      <t>(കൊടുക്കാനുളള ഈടാക്കിയ തുക-മറ്റ് പിടിത്തങ്ങള്‍)</t>
    </r>
  </si>
  <si>
    <r>
      <t>Library Cess Payable</t>
    </r>
    <r>
      <rPr>
        <sz val="9"/>
        <rFont val="Arial"/>
        <family val="2"/>
      </rPr>
      <t xml:space="preserve"> (മടക്കി നല്‍കേണ്ട ലൈബ്രറി സെസ്സ്)</t>
    </r>
  </si>
  <si>
    <r>
      <t xml:space="preserve">VAT payable </t>
    </r>
    <r>
      <rPr>
        <sz val="9"/>
        <rFont val="Arial"/>
        <family val="2"/>
      </rPr>
      <t>(നല്‍കേണ്ട വാറ്റ്)</t>
    </r>
  </si>
  <si>
    <r>
      <t>Service Tax Payable</t>
    </r>
    <r>
      <rPr>
        <sz val="9"/>
        <rFont val="Arial"/>
        <family val="2"/>
      </rPr>
      <t xml:space="preserve"> (നല്‍കേണ്ട സര്‍വ്വീസ് ടാക്സ്)</t>
    </r>
  </si>
  <si>
    <t>TOTAL RECEIPT AND REFUND OF DEPOSIT  (ഡെപ്പോസിറ്റ് വരവും മടക്കിനല്‍കലും)</t>
  </si>
  <si>
    <t>240 - Interest &amp; Finance Charges (പലിശയും ധനകാര്യ ചെലവുകളും‍)</t>
  </si>
  <si>
    <t>250 Other Expenses - മറ്റ് ചെലവുകള്‍</t>
  </si>
  <si>
    <t>Election Expenses (തെരഞ്ഞെടുപ്പ് ചെലവുകള്‍)</t>
  </si>
  <si>
    <t>Total Other Expenses ആകെ മറ്റ് ചെലവുകള്‍</t>
  </si>
  <si>
    <t xml:space="preserve">OPENING BALANCE (Net) </t>
  </si>
  <si>
    <t xml:space="preserve">TAX REVENUE - നികുതി വരുമാനം           </t>
  </si>
  <si>
    <t>NON TAX REVENUE - നികുതിയിതര വരുമാനം</t>
  </si>
  <si>
    <t xml:space="preserve">TOTAL OWN FUND - ആകെ തനത് വരുമാനം </t>
  </si>
  <si>
    <t xml:space="preserve">TOTAL - ആകെ  </t>
  </si>
  <si>
    <t>TOTAL REVENUE INCOME - ആകെ റവന്യു വരവുകള്‍</t>
  </si>
  <si>
    <t xml:space="preserve">CAPITAL  INCOME - LOANS  വായ്പ ഇനത്തിലുളള മൂലധന വരവുകള്‍ </t>
  </si>
  <si>
    <t>TOTAL CAPITAL INCOME ആകെ  മൂലധന വരവുകള്‍</t>
  </si>
  <si>
    <t xml:space="preserve">TOTAL INCOME ആകെ വരവുകള്‍ </t>
  </si>
  <si>
    <t>TOTAL INCOME + NET OPENING BALANCE - ആകെ വരവുകളും പ്രാരംഭ ബാക്കിയും</t>
  </si>
  <si>
    <t>REVENUE EXPENDITURE - MANDATORY FUNCTIONS -  അനിവാര്യ ചുമതലകള്‍ക്കു വേണ്ടിയുളള വകയിരുത്തലുകള്‍</t>
  </si>
  <si>
    <t>REVENUE EXPENDITURE - PLAN  -  റവന്യു ഗ്രാന്‍റില്‍നിന്നുളള   പദ്ധതി  ചെലവുകള്‍</t>
  </si>
  <si>
    <t>TOTAL REVENUE EXPENDITURE ആകെ റവന്യു ചെലവുകള്‍</t>
  </si>
  <si>
    <t xml:space="preserve">CAPITAL EXPENDITURE -   LOANS REPAYMENTS -  മൂലധന ചെലവുകള്‍    വായ്പ തിരിച്ചടവ് </t>
  </si>
  <si>
    <t xml:space="preserve">CAPITAL EXPENDITURE - OTHER THAN  LOAN REPAYMENT - മറ്റ് മൂലധന ചെലവുകള്‍ </t>
  </si>
  <si>
    <t>TOTAL CAPITAL EXPENDITURE - ആകെ മൂലധന ചെലവുകള്‍</t>
  </si>
  <si>
    <t>TOTAL  EXPENDITURE - ആകെ ചെലവുകള്‍</t>
  </si>
  <si>
    <t>R+U</t>
  </si>
  <si>
    <t>S+T</t>
  </si>
  <si>
    <t>O+P+Q</t>
  </si>
  <si>
    <t>M+A</t>
  </si>
  <si>
    <t>I+L</t>
  </si>
  <si>
    <t xml:space="preserve"> J+K</t>
  </si>
  <si>
    <t xml:space="preserve"> F+ G+ H</t>
  </si>
  <si>
    <t>D+E</t>
  </si>
  <si>
    <t>B+C</t>
  </si>
  <si>
    <t>BS-1</t>
  </si>
  <si>
    <t>WS-1</t>
  </si>
  <si>
    <t>BS-2</t>
  </si>
  <si>
    <t>BS-3</t>
  </si>
  <si>
    <t>BS-4</t>
  </si>
  <si>
    <t>BS-5</t>
  </si>
  <si>
    <t>BS-6</t>
  </si>
  <si>
    <t>BS-7</t>
  </si>
  <si>
    <t>BS-8</t>
  </si>
  <si>
    <t>BS-9</t>
  </si>
  <si>
    <t>BS-10</t>
  </si>
  <si>
    <t>BS-11</t>
  </si>
  <si>
    <t>BS 12</t>
  </si>
  <si>
    <t>N-V</t>
  </si>
  <si>
    <t>a</t>
  </si>
  <si>
    <t>b</t>
  </si>
  <si>
    <t>c</t>
  </si>
  <si>
    <t>d</t>
  </si>
  <si>
    <t>e</t>
  </si>
  <si>
    <t>f</t>
  </si>
  <si>
    <t>g</t>
  </si>
  <si>
    <t>Opening Balance (Net)</t>
  </si>
  <si>
    <t>(a+b+c)-(d+e+f+g)</t>
  </si>
  <si>
    <t>AMOUNT</t>
  </si>
  <si>
    <t xml:space="preserve">Sl No </t>
  </si>
  <si>
    <r>
      <t>Special Grants</t>
    </r>
    <r>
      <rPr>
        <sz val="9"/>
        <rFont val="Arial"/>
        <family val="2"/>
      </rPr>
      <t xml:space="preserve"> ( പ്രത്യേക ഗ്രാന്‍റുകള്‍)</t>
    </r>
  </si>
  <si>
    <r>
      <t>Grant for Festivals</t>
    </r>
    <r>
      <rPr>
        <sz val="9"/>
        <rFont val="Arial"/>
        <family val="2"/>
      </rPr>
      <t xml:space="preserve"> (ഉത്സവ ഗ്രാന്‍റ്)</t>
    </r>
  </si>
  <si>
    <r>
      <t xml:space="preserve">Fund for Transferred functions/Schemes - Unemployment Allowance Scheme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പ്രവര്‍ത്തനങ്ങള്‍/പദ്ധതികള്‍-തൊഴിലില്ലായ്മ വേതനം)</t>
    </r>
  </si>
  <si>
    <r>
      <t>Total - Operations &amp; Maintenance</t>
    </r>
    <r>
      <rPr>
        <b/>
        <sz val="11"/>
        <rFont val="Arial"/>
        <family val="2"/>
      </rPr>
      <t xml:space="preserve"> (ആകെ നിര്‍വ്വഹണവും-പരിപാലനവും)</t>
    </r>
  </si>
  <si>
    <t>BS - 8 - REVENUE EXPENDITURE - MANDATORY FUNCTIONS - 
 അനിവാര്യ ചുമതലകള്‍ക്കു വേണ്ടിയുളള വകയിരുത്തലുകള്‍‍)</t>
  </si>
  <si>
    <r>
      <t>Encourage the consumption of bio-gas (</t>
    </r>
    <r>
      <rPr>
        <sz val="9"/>
        <color indexed="8"/>
        <rFont val="Arial"/>
        <family val="2"/>
      </rPr>
      <t>ബയോഗ്യാസിന്‍റെ ഉപയോഗം പ്രോത്സാഹിപ്പിക്കല്‍)</t>
    </r>
  </si>
  <si>
    <r>
      <t>Implement Sanitation Programmes</t>
    </r>
    <r>
      <rPr>
        <sz val="9"/>
        <color indexed="8"/>
        <rFont val="Arial"/>
        <family val="2"/>
      </rPr>
      <t xml:space="preserve"> (ശുചീകരണ പ്രവര്‍ത്തനങ്ങള്‍ നടപ്പാക്കല്‍)</t>
    </r>
  </si>
  <si>
    <t>BS - 7 - CAPITAL  INCOME - OTHER THAN  LOANS  (മൂലധന വരവുകള്‍- വായ്പായിതരം‍)</t>
  </si>
  <si>
    <r>
      <t>State life insurance / Arrear of S L I</t>
    </r>
    <r>
      <rPr>
        <sz val="9"/>
        <rFont val="Arial"/>
        <family val="2"/>
      </rPr>
      <t xml:space="preserve"> (സ്റ്റേറ്റ് ലൈഫ്ഇന്‍ഷുറന്‍സ്-എസ്സ് എല്‍ ഐ കുടിശ്ശിക)</t>
    </r>
  </si>
  <si>
    <t>GST</t>
  </si>
  <si>
    <t>Plastic Carrybag sales/Registration fees</t>
  </si>
  <si>
    <t>Total - Other Income ( ആകെ മറ്റു വരവുകള്‍)</t>
  </si>
  <si>
    <r>
      <t xml:space="preserve">Development Fund - Central Finance Commission Grant </t>
    </r>
    <r>
      <rPr>
        <sz val="9"/>
        <rFont val="Arial"/>
        <family val="2"/>
      </rPr>
      <t>(വികസനഫണ്ട്- കേന്ദ്രധനകാര്യ കമ്മീഷന്‍ ഗ്രാന്‍റ്-മൂലധനം)</t>
    </r>
  </si>
  <si>
    <r>
      <t xml:space="preserve">Development Fund - Special Component Plan </t>
    </r>
    <r>
      <rPr>
        <sz val="9"/>
        <rFont val="Arial"/>
        <family val="2"/>
      </rPr>
      <t xml:space="preserve"> (വികസനഫണ്ട്-പ്രത്യേക ഘടകപദ്ധതി)</t>
    </r>
  </si>
  <si>
    <r>
      <t xml:space="preserve">Development Fund - General   </t>
    </r>
    <r>
      <rPr>
        <sz val="9"/>
        <rFont val="Arial"/>
        <family val="2"/>
      </rPr>
      <t>(വികസനഫണ്ട്-പൊതുവായത്)</t>
    </r>
  </si>
  <si>
    <r>
      <t>Member of Parliament/ Member of Legislative Assembly Fund</t>
    </r>
    <r>
      <rPr>
        <sz val="9"/>
        <rFont val="Arial"/>
        <family val="2"/>
      </rPr>
      <t xml:space="preserve"> (പാര്‍ലമെന്‍റ് അംഗം/നിയമസഭ അംഗം-ഫണ്ട്)</t>
    </r>
  </si>
  <si>
    <t>Pulse Polio and Other Schemes</t>
  </si>
  <si>
    <t>NULM</t>
  </si>
  <si>
    <t>RAY</t>
  </si>
  <si>
    <t>SNP &amp; Special Programmes</t>
  </si>
  <si>
    <t>Special Programmes</t>
  </si>
  <si>
    <t>Contributory Pension Fund (പങ്കാളിത്ത പെന്‍ഷന്‍)</t>
  </si>
  <si>
    <t>Rates (നിരക്കുകള്‍)</t>
  </si>
  <si>
    <r>
      <t>Repairs &amp; Maintenance - Sheltter Homes (</t>
    </r>
    <r>
      <rPr>
        <sz val="9"/>
        <rFont val="Arial"/>
        <family val="2"/>
      </rPr>
      <t>അറ്റകുറ്റ പണികളും പരിപാലനവും - അഭയകേന്ദ്രങ്ങള്‍)</t>
    </r>
  </si>
  <si>
    <t>Expenditure on Poverty Eradication Programe (ദാരിദ്ര്യ നിര്‍മ്മാര്‍ജ്ജനത്തിനുളള പ്രവര്‍ത്തന ചെലവുകള്‍)</t>
  </si>
  <si>
    <r>
      <t xml:space="preserve">Financial  ِAssistance to Libraries </t>
    </r>
    <r>
      <rPr>
        <sz val="9"/>
        <rFont val="Arial"/>
        <family val="2"/>
      </rPr>
      <t>(ലൈബ്രറികള്‍ക്കുളള ധനസഹായം)</t>
    </r>
  </si>
  <si>
    <r>
      <t>Financial Assistance to Schools</t>
    </r>
    <r>
      <rPr>
        <sz val="9"/>
        <rFont val="Arial"/>
        <family val="2"/>
      </rPr>
      <t xml:space="preserve"> (സ്കൂളുകള്‍ക്കുളള ധനസഹായം)</t>
    </r>
  </si>
  <si>
    <r>
      <t xml:space="preserve">Financial Assistance to Arts and Sports Organisations </t>
    </r>
    <r>
      <rPr>
        <sz val="9"/>
        <rFont val="Arial"/>
        <family val="2"/>
      </rPr>
      <t>(കലാകായിക സംഘടനകള്‍ക്കുളള ധനസഹായം)</t>
    </r>
  </si>
  <si>
    <t>Financial Assistance to Medical Institutions (മെഡിക്കല്‍ സ്ഥാപനങ്ങള്‍ക്കുളള ധനസഹായം)</t>
  </si>
  <si>
    <t>Implementing the Sheltter Rejuvenation Programmes (അഗതി അഭയ കേന്ദ്രങ്ങളുടെ പുനരുദ്ധാരണം)</t>
  </si>
  <si>
    <r>
      <t xml:space="preserve">Programmes/Expenditures of Transferred Institution - Small Scale Industry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ചെലവുകള്‍-വ്യവസായം)</t>
    </r>
  </si>
  <si>
    <t>Agriculture and Related sectors - Paddy- General(കൃഷിയും അനുബന്ധ പ്രവര്‍ത്തനങ്ങളും-നെല്‍കൃഷി-ജനറല്‍)</t>
  </si>
  <si>
    <t>Agriculture Development Programme - General(കൃഷി വികസന പരിപാടികള്‍-ജനറല്‍)</t>
  </si>
  <si>
    <t>Agriculture and Related sector - Plantain  - General(കൃഷിയും അനുബന്ധ പ്രവര്‍ത്തനങ്ങളും-വാഴകൃഷി-ജനറല്‍)</t>
  </si>
  <si>
    <t>Animal Husbandry - Duck - General (മൃഗസംരക്ഷണം- താറാവ് വളര്‍ത്തല്‍ -ജനറല്‍)</t>
  </si>
  <si>
    <t>Ranching - General (കന്നുകാലി പ്രജനനം-ജനറല്‍)</t>
  </si>
  <si>
    <t>Land - Transferred Institutions (ഭൂമി-ഘടകസ്ഥാപനങ്ങള്‍)</t>
  </si>
  <si>
    <t>Swimming Pool Buildings (നീന്തല്‍ക്കുളം)</t>
  </si>
  <si>
    <t>GST Compensation</t>
  </si>
  <si>
    <r>
      <t xml:space="preserve">Fines Imposed by Municipal &amp; Other Laws </t>
    </r>
    <r>
      <rPr>
        <sz val="9"/>
        <rFont val="Arial"/>
        <family val="2"/>
      </rPr>
      <t>(മുനിസിപ്പാലിറ്റി നിയമങ്ങളും മറ്റ് നിയമങ്ങളും മുഖേന ചുമത്തപ്പെട്ട പിഴ)</t>
    </r>
  </si>
  <si>
    <t>PMAY</t>
  </si>
  <si>
    <r>
      <t>Loans under I.D.S.M.T</t>
    </r>
    <r>
      <rPr>
        <sz val="9"/>
        <rFont val="Arial"/>
        <family val="2"/>
      </rPr>
      <t xml:space="preserve"> (ഐ.ഡി.എസ്.എം.ടി വായ്പ)</t>
    </r>
  </si>
  <si>
    <t>BS - 2 - REVENUE INCOME - NON TAX  (നികുതിയിതര വരവുകള്‍)</t>
  </si>
  <si>
    <t>140100200</t>
  </si>
  <si>
    <t>140100300</t>
  </si>
  <si>
    <t>140109900</t>
  </si>
  <si>
    <t>140110100</t>
  </si>
  <si>
    <t>140110300</t>
  </si>
  <si>
    <t>140110400</t>
  </si>
  <si>
    <t>140119900</t>
  </si>
  <si>
    <t>140120100</t>
  </si>
  <si>
    <t>140120200</t>
  </si>
  <si>
    <t>140120300</t>
  </si>
  <si>
    <t>140129900</t>
  </si>
  <si>
    <t>140130100</t>
  </si>
  <si>
    <t>140130200</t>
  </si>
  <si>
    <t>140130300</t>
  </si>
  <si>
    <t>140130400</t>
  </si>
  <si>
    <t>140139900</t>
  </si>
  <si>
    <t>140150100</t>
  </si>
  <si>
    <t>140200100</t>
  </si>
  <si>
    <t>140200200</t>
  </si>
  <si>
    <t>140200300</t>
  </si>
  <si>
    <t>140200400</t>
  </si>
  <si>
    <t>140200500</t>
  </si>
  <si>
    <t>140200600</t>
  </si>
  <si>
    <t>140400100</t>
  </si>
  <si>
    <t>140400200</t>
  </si>
  <si>
    <t>140400300</t>
  </si>
  <si>
    <t>140400400</t>
  </si>
  <si>
    <t>140400500</t>
  </si>
  <si>
    <t>140400900</t>
  </si>
  <si>
    <t>140409900</t>
  </si>
  <si>
    <t>140500900</t>
  </si>
  <si>
    <t>140501000</t>
  </si>
  <si>
    <t>140501100</t>
  </si>
  <si>
    <t>150400100</t>
  </si>
  <si>
    <t>150400200</t>
  </si>
  <si>
    <t>150410200</t>
  </si>
  <si>
    <t>170100100</t>
  </si>
  <si>
    <t>170200100</t>
  </si>
  <si>
    <t>171100100</t>
  </si>
  <si>
    <t>171200100</t>
  </si>
  <si>
    <r>
      <t>Deposits Forfeited</t>
    </r>
    <r>
      <rPr>
        <sz val="9"/>
        <rFont val="Arial"/>
        <family val="2"/>
      </rPr>
      <t xml:space="preserve"> (നിക്ഷേപങ്ങള്‍ കണ്ടുകെട്ടിയത്)</t>
    </r>
  </si>
  <si>
    <r>
      <t>Recovery from Employees</t>
    </r>
    <r>
      <rPr>
        <sz val="9"/>
        <rFont val="Arial"/>
        <family val="2"/>
      </rPr>
      <t xml:space="preserve"> (ജീവനക്കാരില്‍ നിന്നു തിരികെ പിടിച്ചത്)</t>
    </r>
  </si>
  <si>
    <t>180100100</t>
  </si>
  <si>
    <t>180200100</t>
  </si>
  <si>
    <t>180400100</t>
  </si>
  <si>
    <t>160100500</t>
  </si>
  <si>
    <r>
      <t>Contribution towards Schemes (</t>
    </r>
    <r>
      <rPr>
        <sz val="9"/>
        <rFont val="Arial"/>
        <family val="2"/>
      </rPr>
      <t>സ്കീമുകള്‍ക്കുളള വിഹിതം)</t>
    </r>
  </si>
  <si>
    <t>330500100</t>
  </si>
  <si>
    <t>Loan From Banks (ബാങ്ക് വായ്പകള്‍)</t>
  </si>
  <si>
    <r>
      <t xml:space="preserve">Create Community Assets to get continuing Benefit to the Poor </t>
    </r>
    <r>
      <rPr>
        <sz val="9"/>
        <color indexed="8"/>
        <rFont val="Arial"/>
        <family val="2"/>
      </rPr>
      <t>( അഗതികളുടെ സഹായത്തിനുളള സാമുഹിക ആസ്തി രൂപീകരണം)</t>
    </r>
  </si>
  <si>
    <t>Contribution to Central Pension Fund Payable ( പെന്‍ഷന്‍ ഫണ്ടിലേക്കുളള വിഹിതം)</t>
  </si>
  <si>
    <t>Goods &amp;Service Tax-CGST</t>
  </si>
  <si>
    <t>Goods &amp;Service Tax-SGST</t>
  </si>
  <si>
    <t>Street Light -SCP (തെരുവ് വിളക്കുകള്‍-എസ്സ് സി പി )</t>
  </si>
  <si>
    <t>Recoveries payable Contributory Pension(കൊടുക്കാനുളള ഈടാക്കിയ തുക-പങ്കാളിത്ത പെന്‍ഷന്‍)</t>
  </si>
  <si>
    <t>Recoveries payable EPF കൊടുക്കാനുളള ഈടാക്കിയ തുക- ഇ പി എഫ്)</t>
  </si>
  <si>
    <t>Employers Liabilities-Contributory Pension(പങ്കാളിത്ത പെന്‍ഷന്‍ തൊഴിലുടമ വിഹിതം)</t>
  </si>
  <si>
    <t>Employers Liabilities-EPF(തൊഴിലുടമ വിഹിതം ഇ പി എഫ്)</t>
  </si>
  <si>
    <t>Schedule  : B-12 Invesments -General Fund            [Code No .420]</t>
  </si>
  <si>
    <t>Schedule  : B-2 Special Funds/ Sinking Fund / Trust or Agency Fund [Code No .311]</t>
  </si>
  <si>
    <t xml:space="preserve">Schedule  : B-4 Grants and Contributions For Specific Purposes [Code No .320] </t>
  </si>
  <si>
    <t xml:space="preserve">Schedule  : B-7 Deposits Received [Code No .340] </t>
  </si>
  <si>
    <t xml:space="preserve">Schedule  : B-9 Other Liabilities(Sundry Creditors) [Code No .350] </t>
  </si>
  <si>
    <r>
      <t xml:space="preserve">Programmes/Expenditures of Transferred Institution - Allopathy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ചെലവുകള്‍-)</t>
    </r>
  </si>
  <si>
    <t>Welfare of Aged - General</t>
  </si>
  <si>
    <t>Compensation in lieu of Taxes/Duties</t>
  </si>
  <si>
    <t>Including e- Tender</t>
  </si>
  <si>
    <r>
      <t xml:space="preserve">Rent of Buildings </t>
    </r>
    <r>
      <rPr>
        <sz val="9"/>
        <rFont val="Arial"/>
        <family val="2"/>
      </rPr>
      <t>(കെട്ടിട നികുതി)</t>
    </r>
  </si>
  <si>
    <t>Donations to Flood</t>
  </si>
  <si>
    <t>CMDRF &amp; Others</t>
  </si>
  <si>
    <t>Employees Donation</t>
  </si>
  <si>
    <t>140500800</t>
  </si>
  <si>
    <t>City Ferries Charges</t>
  </si>
  <si>
    <r>
      <t>Re-imbursement of expenses</t>
    </r>
    <r>
      <rPr>
        <sz val="9"/>
        <rFont val="Arial"/>
        <family val="2"/>
      </rPr>
      <t xml:space="preserve"> (ചെലവായ തുക തിരികെ ലഭിച്ചത് )</t>
    </r>
  </si>
  <si>
    <t xml:space="preserve">                              </t>
  </si>
  <si>
    <t>460 - LOANS ,ADVANCES AND DEPOSITS</t>
  </si>
  <si>
    <t xml:space="preserve"> TOTAL - LOANS ,ADVANCES AND DEPOSITS</t>
  </si>
  <si>
    <t>Annexure</t>
  </si>
  <si>
    <t>Centrally Sponsered schemes(Amrt,PMAY</t>
  </si>
  <si>
    <t xml:space="preserve">OTHER GRANTS (NON PLAN - മറ്റ് റവന്യു ഗ്രാന്‍റുകള്‍ - പദ്ധതിയിതര ചെലവുകള്‍ക്ക് </t>
  </si>
  <si>
    <t>OTHER GRANTS (PLAN - മറ്റ് റവന്യു ഗ്രാന്‍റുകള്‍ - പദ്ധതി ചെലവുകള്‍ക്ക്</t>
  </si>
  <si>
    <t xml:space="preserve">CAPITAL  INCOME - OTHER THAN  LOANS മൂലധന വരവുകള്‍- വായ്പായിതരം </t>
  </si>
  <si>
    <t xml:space="preserve">CLOSING BALANCE - നീക്കിയിരിപ്പ് </t>
  </si>
  <si>
    <r>
      <t xml:space="preserve">Private Hospital &amp; Paramedical Institutions Registration Fee </t>
    </r>
    <r>
      <rPr>
        <sz val="9"/>
        <rFont val="Arial"/>
        <family val="2"/>
      </rPr>
      <t>(സ്വകാര്യആശുപത്രികളുടെയും പാരാമെഡിക്കല്‍ സ്ഥാപനങ്ങളുടെയും രജിസ്ട്രേഷന്‍ ഫീസ്)</t>
    </r>
  </si>
  <si>
    <r>
      <t xml:space="preserve">Tutorial College Registration Fee </t>
    </r>
    <r>
      <rPr>
        <sz val="9"/>
        <rFont val="Arial"/>
        <family val="2"/>
      </rPr>
      <t>(ട്യൂട്ടോറിയല്‍ കോളേജുകളുടെ രജിസ്ട്രേഷന്‍ ഫീസ്)</t>
    </r>
  </si>
  <si>
    <r>
      <t xml:space="preserve">Development Fund - Tribal Subplan - </t>
    </r>
    <r>
      <rPr>
        <sz val="9"/>
        <rFont val="Arial"/>
        <family val="2"/>
      </rPr>
      <t xml:space="preserve"> (വികസനഫണ്ട് - പട്ടികവർഗ്ഗ ഉപവിഭാഗം)</t>
    </r>
  </si>
  <si>
    <r>
      <t xml:space="preserve">Fund for Transferred Functions/ Schemes - Widow Pension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 വിധവ പെന്‍ഷന്‍</t>
    </r>
  </si>
  <si>
    <r>
      <t xml:space="preserve">Fund for Transferred Functions/ Schemes - Pension for Agricultural Workers/ Labourers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പ്രവര്‍ത്തനങ്ങള്‍/പദ്ധതികള്‍-കര്‍ഷക തൊഴിലാളി പെന്‍ഷന്‍)</t>
    </r>
  </si>
  <si>
    <r>
      <t>Fund for Transferred Functions/ Schemes - Old Age Pension</t>
    </r>
    <r>
      <rPr>
        <sz val="9"/>
        <rFont val="Arial"/>
        <family val="2"/>
      </rPr>
      <t xml:space="preserve">  (കൈമാറ്റം ചെയ്തുകിട്ടിയ പ്രവര്‍ത്തനങ്ങള്‍/പദ്ധതികള്‍- വാര്‍ദ്ധക്യകാല പെന്‍ഷന്‍‍)</t>
    </r>
  </si>
  <si>
    <r>
      <t>Total -  Loans</t>
    </r>
    <r>
      <rPr>
        <b/>
        <sz val="9"/>
        <rFont val="Arial"/>
        <family val="2"/>
      </rPr>
      <t xml:space="preserve"> ( ആകെ വായ്പകള്‍ )</t>
    </r>
  </si>
  <si>
    <r>
      <t>Beneficiary Contribution</t>
    </r>
    <r>
      <rPr>
        <sz val="9"/>
        <rFont val="Arial"/>
        <family val="2"/>
      </rPr>
      <t xml:space="preserve"> (ഗുണഭോക്തൃ വിഹിതം)</t>
    </r>
  </si>
  <si>
    <r>
      <t xml:space="preserve">Other Grants &amp; Contributions for Specific Purpose </t>
    </r>
    <r>
      <rPr>
        <sz val="9"/>
        <rFont val="Arial"/>
        <family val="2"/>
      </rPr>
      <t>(മറ്റു ഗ്രാന്‍റുകള്‍, വ്യക്തമായ കാര്യങ്ങള്‍ക്കുളള സഹായധനം)</t>
    </r>
  </si>
  <si>
    <t>PARTICULARS (ഇനവിവരം)</t>
  </si>
  <si>
    <t>PURTICULARS (ഇനവിവരം)</t>
  </si>
  <si>
    <r>
      <t xml:space="preserve">Travelling Allowances - Municipal Engineer  </t>
    </r>
    <r>
      <rPr>
        <sz val="9"/>
        <rFont val="Arial"/>
        <family val="2"/>
      </rPr>
      <t>(യാത്രാബത്തകള്‍- മുനിസിപ്പല്‍ എഞ്ചിനീയര്‍)</t>
    </r>
  </si>
  <si>
    <r>
      <t xml:space="preserve">Other allowances - Contingent Staff </t>
    </r>
    <r>
      <rPr>
        <sz val="9"/>
        <rFont val="Arial"/>
        <family val="2"/>
      </rPr>
      <t xml:space="preserve"> (മറ്റ് അലവന്‍സുകള്‍- കണ്ടിജന്‍സി ജീവനക്കാര്‍)</t>
    </r>
  </si>
  <si>
    <r>
      <t xml:space="preserve">Monthly Honararium and Sitting Allowance - Chairperson </t>
    </r>
    <r>
      <rPr>
        <sz val="9"/>
        <rFont val="Arial"/>
        <family val="2"/>
      </rPr>
      <t>(പ്രതിമാസ ഓണറേറിയവും സിറ്റിംങ് ഫീസും-ചെയര്‍പേഴ്സണ്‍)</t>
    </r>
  </si>
  <si>
    <r>
      <t xml:space="preserve">Monthly Honararium and Sitting Allowance -Deputy Chairperson </t>
    </r>
    <r>
      <rPr>
        <sz val="9"/>
        <rFont val="Arial"/>
        <family val="2"/>
      </rPr>
      <t>(പ്രതിമാസ ഓണറേറിയവും സിറ്റിംങ് ഫീസും- ഡെപ്യൂട്ടി ചെയര്‍പേഴ്സണ്‍)</t>
    </r>
  </si>
  <si>
    <r>
      <t>Monthly Honararium and Sitting Allowance -Standing Committee Chairman</t>
    </r>
    <r>
      <rPr>
        <sz val="9"/>
        <rFont val="Arial"/>
        <family val="2"/>
      </rPr>
      <t xml:space="preserve"> (പ്രതിമാസ ഓണറേറിയവും സിറ്റിംങ് ഫീസും- സ്റ്റാന്‍ഡിംഗ് കമ്മിറ്റി ചെയര്‍മാന്‍)</t>
    </r>
  </si>
  <si>
    <r>
      <t>Monthly Honararium and Sitting Allowance -Councillors</t>
    </r>
    <r>
      <rPr>
        <sz val="9"/>
        <rFont val="Arial"/>
        <family val="2"/>
      </rPr>
      <t>(പ്രതിമാസ ഓണറേറിയവും സിറ്റിംങ് ഫീസും - കൌണ്‍സിലേഴ്സ്)</t>
    </r>
  </si>
  <si>
    <r>
      <t xml:space="preserve">Contribution to Pension Fund -  Contingent Staff </t>
    </r>
    <r>
      <rPr>
        <sz val="9"/>
        <rFont val="Arial"/>
        <family val="2"/>
      </rPr>
      <t>(പെന്‍ഷന്‍ഫണ്ട് കോണ്‍ട്രിബ്യൂഷന്‍- കണ്ടിജന്‍സി ജീവനക്കാര്‍)</t>
    </r>
  </si>
  <si>
    <r>
      <t xml:space="preserve">Contribution to Pension Fund - Contingent Staff(Deficit) </t>
    </r>
    <r>
      <rPr>
        <sz val="9"/>
        <rFont val="Arial"/>
        <family val="2"/>
      </rPr>
      <t>(പെന്‍ഷന്‍ഫണ്ട് കോണ്‍ട്രിബ്യൂഷന്‍- കണ്ടിജന്‍സി ജീവനക്കാര്‍(കുറവായത്))</t>
    </r>
  </si>
  <si>
    <r>
      <t xml:space="preserve">Other Taxes/ Duties </t>
    </r>
    <r>
      <rPr>
        <sz val="9"/>
        <rFont val="Arial"/>
        <family val="2"/>
      </rPr>
      <t>(മറ്റു നികുതികള്‍/തീരുവകള്‍)</t>
    </r>
  </si>
  <si>
    <r>
      <t>Travelling Expense of Chairperson, Deputy Chairperson,Chairmen and Councillors</t>
    </r>
    <r>
      <rPr>
        <sz val="9"/>
        <rFont val="Arial"/>
        <family val="2"/>
      </rPr>
      <t>(യാത്രാബത്ത-ചെയര്‍പേഴ്സണ്‍ ‍‍,ഡെപ്യൂട്ടി ചെയര്‍പേഴ്സണ്‍‍,ചെയര്‍മാന്‍,കൌണ്‍സിലര്‍മാര്‍)</t>
    </r>
  </si>
  <si>
    <r>
      <t xml:space="preserve">Repairs &amp; Maintenance - Bridges and Culverts  </t>
    </r>
    <r>
      <rPr>
        <sz val="9"/>
        <rFont val="Arial"/>
        <family val="2"/>
      </rPr>
      <t>(അറ്റകുറ്റ പണികളും പരിപാലനവും-പാലങ്ങളും കലിങ്കുകളും)</t>
    </r>
  </si>
  <si>
    <r>
      <t xml:space="preserve">Repairs &amp; Maintenance - Road and Pavements </t>
    </r>
    <r>
      <rPr>
        <sz val="9"/>
        <rFont val="Arial"/>
        <family val="2"/>
      </rPr>
      <t>(അറ്റകുറ്റ പണികളും പരിപാലനവും-റോഡും നടപ്പാതകളും)</t>
    </r>
  </si>
  <si>
    <r>
      <t xml:space="preserve">Repairs &amp; Maintenance - Water Supply   </t>
    </r>
    <r>
      <rPr>
        <sz val="9"/>
        <rFont val="Arial"/>
        <family val="2"/>
      </rPr>
      <t>(അറ്റകുറ്റ പണികളും പരിപാലനവും-ജല വിതരണം)</t>
    </r>
  </si>
  <si>
    <r>
      <t xml:space="preserve">Repairs &amp; Maintenance - Drainage   </t>
    </r>
    <r>
      <rPr>
        <sz val="9"/>
        <rFont val="Arial"/>
        <family val="2"/>
      </rPr>
      <t>(അറ്റകുറ്റ പണികളും പരിപാലനവും- ഡ്രയിനേജ്)</t>
    </r>
  </si>
  <si>
    <r>
      <t xml:space="preserve">Repairs &amp; Maintenance - Street Lights  </t>
    </r>
    <r>
      <rPr>
        <sz val="9"/>
        <rFont val="Arial"/>
        <family val="2"/>
      </rPr>
      <t xml:space="preserve"> (അറ്റകുറ്റ പണികളും പരിപാലനവും- തെരുവ് വിളക്കുകള്‍)</t>
    </r>
  </si>
  <si>
    <r>
      <t xml:space="preserve">Repairs &amp; Maintenance - Dumping Grounds   </t>
    </r>
    <r>
      <rPr>
        <sz val="9"/>
        <rFont val="Arial"/>
        <family val="2"/>
      </rPr>
      <t>(അറ്റകുറ്റ പണികളും പരിപാലനവും-ചവറ് നിക്ഷേപ സ്ഥലങ്ങള്‍)</t>
    </r>
  </si>
  <si>
    <r>
      <t xml:space="preserve">Repairs &amp; Maintenance - Hospitals  </t>
    </r>
    <r>
      <rPr>
        <sz val="9"/>
        <rFont val="Arial"/>
        <family val="2"/>
      </rPr>
      <t xml:space="preserve"> (അറ്റകുറ്റ പണികളും പരിപാലനവും- ആശുപത്രികള്‍)</t>
    </r>
  </si>
  <si>
    <r>
      <t xml:space="preserve">Repairs &amp; Maintenance - Treatment Plants   </t>
    </r>
    <r>
      <rPr>
        <sz val="9"/>
        <rFont val="Arial"/>
        <family val="2"/>
      </rPr>
      <t>(അറ്റകുറ്റ പണികളും പരിപാലനവും-ട്രീറ്റ്മെന്‍റ് പ്ലാന്‍റ്സ്)</t>
    </r>
  </si>
  <si>
    <r>
      <t xml:space="preserve">Repairs &amp; Maintenance - Other Infrastructure Assets </t>
    </r>
    <r>
      <rPr>
        <sz val="9"/>
        <rFont val="Arial"/>
        <family val="2"/>
      </rPr>
      <t>(അറ്റകുറ്റ പണികളും പരിപാലനവും മറ്റു ഭൌതിക ആസ്തികള്‍)</t>
    </r>
  </si>
  <si>
    <r>
      <t xml:space="preserve">Repairs &amp; Maintenance - Dispensaries &amp; Clinics   </t>
    </r>
    <r>
      <rPr>
        <sz val="9"/>
        <rFont val="Arial"/>
        <family val="2"/>
      </rPr>
      <t>(അറ്റകുറ്റ പണികളും പരിപാലനവും- ഡിസ്പെന്‍സറികളും, ക്ലിനിക്കുകളും)</t>
    </r>
  </si>
  <si>
    <r>
      <t xml:space="preserve">Repairs &amp; Maintenance - Schools  </t>
    </r>
    <r>
      <rPr>
        <sz val="9"/>
        <rFont val="Arial"/>
        <family val="2"/>
      </rPr>
      <t xml:space="preserve"> (അറ്റകുറ്റ പണികളും പരിപാലനവും-സ്കൂളുകള്‍)</t>
    </r>
  </si>
  <si>
    <r>
      <t xml:space="preserve">Repairs &amp; Maintenance - Markets   </t>
    </r>
    <r>
      <rPr>
        <sz val="9"/>
        <rFont val="Arial"/>
        <family val="2"/>
      </rPr>
      <t>(അറ്റകുറ്റ പണികളും പരിപാലനവും-ചന്തകള്‍)</t>
    </r>
  </si>
  <si>
    <r>
      <t xml:space="preserve">Repairs &amp; Maintenance - Parks &amp; Gardens  </t>
    </r>
    <r>
      <rPr>
        <sz val="9"/>
        <rFont val="Arial"/>
        <family val="2"/>
      </rPr>
      <t xml:space="preserve"> (അറ്റകുറ്റ പണികളും പരിപാലനവും-പാര്‍ക്കുകളും ഉദ്യാനങ്ങളും)</t>
    </r>
  </si>
  <si>
    <r>
      <t xml:space="preserve">Repairs &amp; Maintenance - Public Toilets  </t>
    </r>
    <r>
      <rPr>
        <sz val="9"/>
        <rFont val="Arial"/>
        <family val="2"/>
      </rPr>
      <t xml:space="preserve"> (അറ്റകുറ്റ പണികളും പരിപാലനവും-പൊതു കക്കൂസുകള്‍)</t>
    </r>
  </si>
  <si>
    <r>
      <t xml:space="preserve">Repairs And Maintenance - Parking Stands  </t>
    </r>
    <r>
      <rPr>
        <sz val="9"/>
        <rFont val="Arial"/>
        <family val="2"/>
      </rPr>
      <t xml:space="preserve"> (അറ്റകുറ്റ പണികളും പരിപാലനവും-പാര്‍ക്കിംഗ് സ്റ്റാന്‍ഡുകള്‍)</t>
    </r>
  </si>
  <si>
    <r>
      <t xml:space="preserve">Repairs &amp; Maintenance - Stadiums  </t>
    </r>
    <r>
      <rPr>
        <sz val="9"/>
        <rFont val="Arial"/>
        <family val="2"/>
      </rPr>
      <t xml:space="preserve"> (അറ്റകുറ്റ പണികളും പരിപാലനവും-സ്റ്റേഡിയങ്ങള്‍)</t>
    </r>
  </si>
  <si>
    <r>
      <t xml:space="preserve">Repairs &amp; Maintenance - Town Hall/Marriage Halls   </t>
    </r>
    <r>
      <rPr>
        <sz val="9"/>
        <rFont val="Arial"/>
        <family val="2"/>
      </rPr>
      <t>(അറ്റകുറ്റ പണികളും പരിപാലനവും- ടൌണ്‍ ഹാള്‍,വിവാഹ ഹാളുകള്‍)</t>
    </r>
  </si>
  <si>
    <r>
      <t xml:space="preserve">Expenses for Burying Unclaimed Dead bodies </t>
    </r>
    <r>
      <rPr>
        <sz val="9"/>
        <rFont val="Arial"/>
        <family val="2"/>
      </rPr>
      <t>(അനാഥ ശവസംസ്ക്കാര ചെലവ്)</t>
    </r>
  </si>
  <si>
    <t>260- Revenue Grants &amp; Contribtions (റവന്യു ഗ്രാന്‍റുകളും സഹായധനവും)</t>
  </si>
  <si>
    <r>
      <t>Organising Self - Help Groups amoung farmers (</t>
    </r>
    <r>
      <rPr>
        <sz val="9"/>
        <color indexed="8"/>
        <rFont val="Arial"/>
        <family val="2"/>
      </rPr>
      <t>കര്‍ഷകരുടെ സ്വയംസഹായസംരംഭങ്ങള്‍)</t>
    </r>
  </si>
  <si>
    <r>
      <t xml:space="preserve">Poultry farming ,Bee keeping , Piggery development, Goat rearing and rabbit rearing </t>
    </r>
    <r>
      <rPr>
        <sz val="9"/>
        <color indexed="8"/>
        <rFont val="Arial"/>
        <family val="2"/>
      </rPr>
      <t>(കോഴി,തേനീച്ച,പന്നി,ആട് ഇവ വളര്‍ത്തല്‍)</t>
    </r>
  </si>
  <si>
    <t>Crematorium -General (ശ്മശാനം -ജനറല്‍)</t>
  </si>
  <si>
    <t xml:space="preserve">Tourism Infrastructure -General </t>
  </si>
  <si>
    <t>Bus Stand -General-(ബസ് സ്റ്റാന്‍ഡ്- ജനറല്‍)</t>
  </si>
  <si>
    <t>Animal Disease Control - General (മൃഗജന്യ രോഗങ്ങളുടെ നിയന്ത്രണം-ജനറല്‍)</t>
  </si>
  <si>
    <t>Minor Irrigation-Providing Individual Facilities-General</t>
  </si>
  <si>
    <t>Service Enterprises - General (സേവന സംരംഭങ്ങള്‍-ജനറല്‍)</t>
  </si>
  <si>
    <r>
      <t xml:space="preserve">Programmes/Expenditures of Transferred Function/Schemes - Widow Pension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ചെലവുകള്‍/വിധവ പെന്‍ഷന്‍)</t>
    </r>
  </si>
  <si>
    <r>
      <t>Programmes/Expenditures of Transferred Function/Schemes - Financial Help for Widow's Daughters Marriage</t>
    </r>
    <r>
      <rPr>
        <sz val="9"/>
        <rFont val="Arial"/>
        <family val="2"/>
      </rPr>
      <t xml:space="preserve"> (പരിപാടികള്‍-കൈമാറ്റം ചെയ്യപ്പെട്ട പ്രവര്‍ത്തനങ്ങള്‍-പദ്ധതികള്‍ ചെലവുകള്‍/വിധവകളുടെ പെണ്‍കുട്ടികള്‍ക്ക് വിവാഹത്തിന് സാമ്പത്തിക സഹായം)</t>
    </r>
  </si>
  <si>
    <r>
      <t>Programmes/Expenditures of Transferred Function/Schemes - Pension Physically Handicaped / Disabled /Mentally Retarded</t>
    </r>
    <r>
      <rPr>
        <sz val="9"/>
        <rFont val="Arial"/>
        <family val="2"/>
      </rPr>
      <t xml:space="preserve"> ((പരിപാടികള്‍-കൈമാറ്റം ചെയ്യപ്പെട്ട പ്രവര്‍ത്തനങ്ങള്‍-പദ്ധതികള്‍ ചെലവുകള്‍/വികലാംഗര്‍ക്കും മാനസിക വൈകല്യമുളളവര്‍ക്കുമുളള പെന്‍ഷന്‍)</t>
    </r>
  </si>
  <si>
    <r>
      <t>Fittings &amp; Electrical Appliances-Electrical Fittings</t>
    </r>
    <r>
      <rPr>
        <sz val="9"/>
        <rFont val="Arial"/>
        <family val="2"/>
      </rPr>
      <t>(ഫിറ്റിംഗുകള്‍ വൈദ്യുത ഉപകരണങ്ങള്‍ ‍)</t>
    </r>
  </si>
  <si>
    <r>
      <t xml:space="preserve">Furniture, Fixtures, Fittings &amp; ElectricalAppliances-Transferred Institutions </t>
    </r>
    <r>
      <rPr>
        <sz val="9"/>
        <rFont val="Arial"/>
        <family val="2"/>
      </rPr>
      <t>(ഫര്‍ണിച്ചറുകള്‍,ഫിക്സച്ചറുകള്‍,ഫിറ്റിംഗുകള്‍ വൈദ്യുത ഉപകരണങ്ങള്‍-കൈമാറ്റം ചെയ്ത് കിട്ടിയ സ്ഥാപനങ്ങള്‍)</t>
    </r>
  </si>
  <si>
    <t>Housing Loan to Employees (ജീവനക്കാര്‍ക്കുളള ഭവന വായ്പ)</t>
  </si>
  <si>
    <t>Standing Advance (സ്റ്റാന്‍ഡിംഗ് അഡ്വാന്‍സ്)</t>
  </si>
  <si>
    <t>Advance for Projects (പദ്ധതികള്‍ക്കുളള മുന്‍കൂര്‍)</t>
  </si>
  <si>
    <t>Miscellneous Advance (പലവക മുന്‍കൂറുകള്‍)</t>
  </si>
  <si>
    <t>Advance to Others (മറ്റിനം മുന്‍കൂറുകള്‍)</t>
  </si>
  <si>
    <t>REVENUE EXPENDITURE - NON PLAN GRANTS റവന്യു ഗ്രാന്‍റില്‍നിന്നുളള  പദ്ധതിയിതര ചെലവുകള്‍</t>
  </si>
  <si>
    <r>
      <t>Photocopiers</t>
    </r>
    <r>
      <rPr>
        <sz val="9"/>
        <rFont val="Arial"/>
        <family val="2"/>
      </rPr>
      <t xml:space="preserve"> (ഫോട്ടോകോപ്പിയറുകള്‍)Tankers</t>
    </r>
  </si>
  <si>
    <r>
      <t>EPABX Systems</t>
    </r>
    <r>
      <rPr>
        <sz val="9"/>
        <rFont val="Arial"/>
        <family val="2"/>
      </rPr>
      <t xml:space="preserve"> (ഇ പി എ ബി എക്സ് സംവിധാനങ്ങള്‍‍)Transformers</t>
    </r>
  </si>
  <si>
    <t>AMRUT</t>
  </si>
  <si>
    <t xml:space="preserve">SBM </t>
  </si>
  <si>
    <t xml:space="preserve">Schedule  : B-15 Sundry Debtors (Receivables)      [Code No .431] </t>
  </si>
  <si>
    <t>GENERAL PURPOSE FUND  (ആകെ ജനറല്‍ പര്‍പ്പസ് ഫണ്ട്)</t>
  </si>
  <si>
    <t xml:space="preserve">Total Budget Allocation </t>
  </si>
  <si>
    <t xml:space="preserve">CASH AND BANK BALANCE (Net) </t>
  </si>
  <si>
    <t>PMAY(cental and state share)</t>
  </si>
  <si>
    <t>Flood Grant</t>
  </si>
  <si>
    <t>Programmes/Expenditures of Transferred Institution others-miscellaneous</t>
  </si>
  <si>
    <r>
      <t xml:space="preserve"> Property Tax (</t>
    </r>
    <r>
      <rPr>
        <sz val="11"/>
        <rFont val="ML-TTRevathi"/>
        <family val="5"/>
      </rPr>
      <t>hkvXp\nIpXn)</t>
    </r>
  </si>
  <si>
    <t>Actuals for the  Year
2021-2022 (കണക്ക് 2021 - 2022)</t>
  </si>
  <si>
    <t>Budget for the year  2022 - 2023(പരിഷ്കരിച്ച ബജറ്റ് 2022- 2023 )</t>
  </si>
  <si>
    <t>Budget For the Year 2023-2024
(ബജറ്റ്  2023-24)</t>
  </si>
  <si>
    <t>Actuals for the  Year
2021-22 (കണക്ക് 2021-22)</t>
  </si>
  <si>
    <t>Budget for the year  2022-2023(പരിഷ്കരിച്ച ബജറ്റ് 2022-23 )</t>
  </si>
  <si>
    <t>Budget for the Year 2023-2024
(ബജറ്റ്  2023-24)</t>
  </si>
  <si>
    <t>Actuals for the  Year
2021-22(കണക്ക് 2021-2022)</t>
  </si>
  <si>
    <t>Budget for the year  2022-23(പരിഷ്കരിച്ച ബജറ്റ് 2022-2023 )</t>
  </si>
  <si>
    <t>Budget For the Year 2023-24
(ബജറ്റ്  2023-2024)</t>
  </si>
  <si>
    <t>Budget for the year 2022-23(പരിഷ്കരിച്ച ബജറ്റ് 2022-2023 )</t>
  </si>
  <si>
    <t>Budget for the Year 2023-24
(ബജറ്റ്  2023-2024)</t>
  </si>
  <si>
    <t>Actuals for the  Year
2021-22 (കണക്ക് 2021 - 2022)</t>
  </si>
  <si>
    <t>Budget for the year 2022- 2023 (പരിഷ്കരിച്ച ബജറ്റ് 2022 - 2023 )</t>
  </si>
  <si>
    <t>Budget For the Year 2023 -2024
(ബജറ്റ്  2023-2024)</t>
  </si>
  <si>
    <t>Budget for the year 2022-23(പരിഷ്കരിച്ച ബജറ്റ് 2022-23 )</t>
  </si>
  <si>
    <t>Budget for the Year 2023-24
(ബജറ്റ്  2023-24)</t>
  </si>
  <si>
    <t>Budget for the year  2022-23(പരിഷ്കരിച്ച ബജറ്റ് 2022-23 )</t>
  </si>
  <si>
    <t>Budget for the year  2022 - 2023(പരിഷ്കരിച്ച ബജറ്റ് 2022 - 2023 )</t>
  </si>
  <si>
    <t>Budget for the Year 2023 -2024
(ബജറ്റ്  2023-24)</t>
  </si>
  <si>
    <t>Budget for the year  2022-23(പരിഷ്കരിച്ച ബജറ്റ് 2022-23)</t>
  </si>
  <si>
    <t>Actuals for the  Year
2021-2022 (കണക്ക് 2021-22)</t>
  </si>
  <si>
    <t>Budget for the year 2022-2023(പരിഷ്കരിച്ച ബജറ്റ് 2022-23 )</t>
  </si>
  <si>
    <t>Budget for the year  2022-2023 (പരിഷ്കരിച്ച ബജറ്റ് 2022-23)</t>
  </si>
  <si>
    <t>Budget For the Year 2023-24
(ബജറ്റ്  2023-24)</t>
  </si>
  <si>
    <t>Budget for the year (Including all revisions ) 2022-23(പരിഷ്കരിച്ച ബജറ്റ് 2022-23 )</t>
  </si>
  <si>
    <r>
      <t>Interest on Loans from Banks(</t>
    </r>
    <r>
      <rPr>
        <sz val="8"/>
        <rFont val="Arial"/>
        <family val="2"/>
      </rPr>
      <t>ബാങ്കുകളിൽ നിന്നുമുള്ള വായ്പയുടെ പലിശ</t>
    </r>
    <r>
      <rPr>
        <sz val="10"/>
        <rFont val="Arial"/>
        <family val="2"/>
      </rPr>
      <t xml:space="preserve"> )</t>
    </r>
  </si>
  <si>
    <r>
      <t>Organise Remedial &amp;other preventive Measure Against Diseases (</t>
    </r>
    <r>
      <rPr>
        <sz val="8"/>
        <rFont val="Arial"/>
        <family val="2"/>
      </rPr>
      <t>രോഗങ്ങള്‍ക്ക് എതിരെയുളള പ്രതിരോധ,പരിഹാര മാര്‍ഗ്ഗങ്ങള്‍ നടപ്പിലാക്കല്‍)</t>
    </r>
  </si>
  <si>
    <r>
      <t>Run Dispensaries,Primary Health Centres and Sub Centres under all systems of medicines description (</t>
    </r>
    <r>
      <rPr>
        <sz val="8"/>
        <color indexed="8"/>
        <rFont val="Arial"/>
        <family val="2"/>
      </rPr>
      <t>പ്രൈമറി ഹെല്‍ത്ത് സെന്‍റര്‍ സബ് സെന്‍റര്‍ എന്നിവയുടെ നടത്തിപ്പ്)</t>
    </r>
  </si>
  <si>
    <r>
      <t>Development Fund Programme Social Welfare (</t>
    </r>
    <r>
      <rPr>
        <sz val="9"/>
        <color indexed="8"/>
        <rFont val="Arial"/>
        <family val="2"/>
      </rPr>
      <t>വികസന ഫണ്ട് പരിപാടികള്‍-സാമൂഹ്യക്ഷേമം)</t>
    </r>
  </si>
  <si>
    <t xml:space="preserve">                         ACTUALS AS PER BALANCE SHEET SCHEDULE 2020- 2021                             (OPENING BALANCE OF 2021- 2022 )</t>
  </si>
  <si>
    <r>
      <t>Programmes/Expenditures of transferred Institutions -Animal Husbandry</t>
    </r>
    <r>
      <rPr>
        <sz val="8"/>
        <rFont val="Arial"/>
        <family val="2"/>
      </rPr>
      <t>(പരിപാടികള്‍-കൈമാറ്റം ചെയ്യപ്പെട്ട സ്ഥാപനങ്ങളുടെ ചെലവുകള്‍-മൃഗസംരക്ഷണം)</t>
    </r>
  </si>
  <si>
    <r>
      <t xml:space="preserve">Provide Financial Assistance for the Scheduled Caste/ Scheduled Tribe Students </t>
    </r>
    <r>
      <rPr>
        <sz val="8"/>
        <rFont val="Arial"/>
        <family val="2"/>
      </rPr>
      <t>(പട്ടികജാതി പട്ടികവര്‍ഗ്ഗ വിഭാഗങ്ങള്‍ക്കുളള ധനസഹായം)</t>
    </r>
  </si>
  <si>
    <r>
      <t xml:space="preserve">Run Anganwadis </t>
    </r>
    <r>
      <rPr>
        <sz val="8"/>
        <rFont val="Arial"/>
        <family val="2"/>
      </rPr>
      <t>(അംഗനവാടികളുടെ നടത്തിപ്പ്)</t>
    </r>
  </si>
  <si>
    <r>
      <t>Implement Self Employment and Group Employment Schemes for the poor especially for women (</t>
    </r>
    <r>
      <rPr>
        <sz val="8"/>
        <color indexed="8"/>
        <rFont val="Arial"/>
        <family val="2"/>
      </rPr>
      <t>വനിതകള്‍ക്കുളള സ്വയം തൊഴില്‍ സംരംഭങ്ങളും ഗ്രൂപ്പ് സംരംഭങ്ങളും)</t>
    </r>
  </si>
  <si>
    <r>
      <t xml:space="preserve">Maintenance of all minor and lift irrigation projects with in the municipal areas </t>
    </r>
    <r>
      <rPr>
        <sz val="8"/>
        <color indexed="8"/>
        <rFont val="Arial"/>
        <family val="2"/>
      </rPr>
      <t>(ചെറുകിട ജലസേചന പദ്ധതികളുടെ പുനരുദ്ധാരണം)</t>
    </r>
  </si>
  <si>
    <r>
      <t>Running of veterinary hospital (</t>
    </r>
    <r>
      <rPr>
        <sz val="9"/>
        <color indexed="8"/>
        <rFont val="Arial"/>
        <family val="2"/>
      </rPr>
      <t>മൃഗാശുപത്രികളുടെ നടത്തിപ്പ്)</t>
    </r>
  </si>
  <si>
    <r>
      <t xml:space="preserve">Prevention of Cruelty to animals ( </t>
    </r>
    <r>
      <rPr>
        <sz val="9"/>
        <color indexed="8"/>
        <rFont val="Arial"/>
        <family val="2"/>
      </rPr>
      <t>മൃഗങ്ങളോടുളള ക്രൂരത തടയല്‍)</t>
    </r>
  </si>
  <si>
    <r>
      <t>Development Fund Programmes - Animal Husbanry &amp; Dairy Development (</t>
    </r>
    <r>
      <rPr>
        <sz val="8"/>
        <color indexed="8"/>
        <rFont val="Arial"/>
        <family val="2"/>
      </rPr>
      <t>മൃഗസംരക്ഷണവും ക്ഷീരവികസനവും)</t>
    </r>
  </si>
  <si>
    <r>
      <t>Increase the production of Milk (</t>
    </r>
    <r>
      <rPr>
        <sz val="8"/>
        <color indexed="8"/>
        <rFont val="Arial"/>
        <family val="2"/>
      </rPr>
      <t>ക്ഷീരോല്‍പ്പാദന പ്രോത്സാഹനം)</t>
    </r>
  </si>
  <si>
    <r>
      <t>Production of organic Manure (</t>
    </r>
    <r>
      <rPr>
        <sz val="8"/>
        <rFont val="Arial"/>
        <family val="2"/>
      </rPr>
      <t>ജൈവവള നിര്‍മ്മാണം)</t>
    </r>
  </si>
  <si>
    <r>
      <t>Literacy Equivalance Examinination - General (</t>
    </r>
    <r>
      <rPr>
        <sz val="8"/>
        <rFont val="Arial"/>
        <family val="2"/>
      </rPr>
      <t>സാക്ഷരത തുല്യത പരീക്ഷ-ജനറല്‍)</t>
    </r>
  </si>
  <si>
    <r>
      <t>Arts, Culture  -General (</t>
    </r>
    <r>
      <rPr>
        <sz val="8"/>
        <color indexed="8"/>
        <rFont val="Arial"/>
        <family val="2"/>
      </rPr>
      <t>കല,സാംസ്കാരികം - ജനറല്‍)</t>
    </r>
  </si>
  <si>
    <r>
      <t>High School Education - General (</t>
    </r>
    <r>
      <rPr>
        <sz val="9"/>
        <rFont val="Arial"/>
        <family val="2"/>
      </rPr>
      <t>ഹൈസ്കൂള്‍ വിദ്യാഭ്യാസം-ജനറല്‍)</t>
    </r>
  </si>
  <si>
    <r>
      <t>Education Related Activities- General</t>
    </r>
    <r>
      <rPr>
        <sz val="9"/>
        <rFont val="Arial"/>
        <family val="2"/>
      </rPr>
      <t xml:space="preserve"> (വിദ്യാഭ്യാസവുമായി ബന്ധപ്പെട്ട പ്രവര്‍ത്തനങ്ങള്‍-ജനറല്‍‍)</t>
    </r>
  </si>
  <si>
    <r>
      <t>Education Related Activities- SCP (</t>
    </r>
    <r>
      <rPr>
        <sz val="9"/>
        <rFont val="Arial"/>
        <family val="2"/>
      </rPr>
      <t>വിദ്യാഭ്യാസവുമായി ബന്ധപ്പെട്ട പ്രവര്‍ത്തനങ്ങള്‍- എസ് സി പി)</t>
    </r>
  </si>
  <si>
    <r>
      <t xml:space="preserve">Education Related Activities- TSP </t>
    </r>
    <r>
      <rPr>
        <sz val="9"/>
        <rFont val="Arial"/>
        <family val="2"/>
      </rPr>
      <t>(വിദ്യാഭ്യാസവുമായി ബന്ധപ്പെട്ട പ്രവര്‍ത്തനങ്ങള്‍- റ്റി എസ് പി)</t>
    </r>
  </si>
  <si>
    <r>
      <t xml:space="preserve">Reading rooms, Libraries - Books- General </t>
    </r>
    <r>
      <rPr>
        <sz val="9"/>
        <rFont val="Arial"/>
        <family val="2"/>
      </rPr>
      <t>(വായനശാല,ഗ്രന്ഥശാല-ബുക്കുകള്‍-ജനറല്‍)</t>
    </r>
  </si>
  <si>
    <r>
      <t>Gramasabha Wardsabha centre -General (</t>
    </r>
    <r>
      <rPr>
        <sz val="9"/>
        <rFont val="Arial"/>
        <family val="2"/>
      </rPr>
      <t>വാര്‍ഡ് സഭ കേന്ദ്രങ്ങള്‍ - ജനറല്‍)</t>
    </r>
  </si>
  <si>
    <r>
      <t>Arts, Culture , Sports and Youth Welfare - Infrastructure -General (</t>
    </r>
    <r>
      <rPr>
        <sz val="9"/>
        <rFont val="Arial"/>
        <family val="2"/>
      </rPr>
      <t>കല,സാംസ്കാരിക,കായിക,യുവജന ക്ഷേമം-)</t>
    </r>
  </si>
  <si>
    <r>
      <t>Health Related Programs- General (</t>
    </r>
    <r>
      <rPr>
        <sz val="9"/>
        <rFont val="Arial"/>
        <family val="2"/>
      </rPr>
      <t>ആരോഗ്യസംബന്ധമായ പരിപാടികള്‍ -ജനറല്‍)</t>
    </r>
  </si>
  <si>
    <r>
      <t>Health Related Programs -SCP ((</t>
    </r>
    <r>
      <rPr>
        <sz val="9"/>
        <rFont val="Arial"/>
        <family val="2"/>
      </rPr>
      <t>ആരോഗ്യസംബന്ധമായ പരിപാടികള്‍ -പ്രത്യേക ഘടക പദ്ധതി)</t>
    </r>
  </si>
  <si>
    <r>
      <t>Drinking Water - Individual - General (</t>
    </r>
    <r>
      <rPr>
        <sz val="9"/>
        <rFont val="Arial"/>
        <family val="2"/>
      </rPr>
      <t>കുടിവെളളം-വ്യക്തിഗതം-ജനറല്‍)</t>
    </r>
  </si>
  <si>
    <r>
      <t>Drinking Water - Individual - SCP (</t>
    </r>
    <r>
      <rPr>
        <sz val="9"/>
        <rFont val="Arial"/>
        <family val="2"/>
      </rPr>
      <t>കുടിവെളളം-വ്യക്തിഗതം-എസ് സി പി)</t>
    </r>
  </si>
  <si>
    <r>
      <t>Sanitation &amp; Waste Management - Individul - General (</t>
    </r>
    <r>
      <rPr>
        <sz val="9"/>
        <rFont val="Arial"/>
        <family val="2"/>
      </rPr>
      <t>ശുചീകരണവും &amp; മാലിന്യ നിയന്ത്രണവും -വ്യക്തിഗതം-ജനറല്‍)</t>
    </r>
  </si>
  <si>
    <r>
      <t xml:space="preserve">Health Sub centers - General </t>
    </r>
    <r>
      <rPr>
        <sz val="9"/>
        <rFont val="Arial"/>
        <family val="2"/>
      </rPr>
      <t>(ആരോഗ്യ ഉപകേന്ദ്രങ്ങള്‍ - ജനറല്‍)</t>
    </r>
  </si>
  <si>
    <r>
      <t>Community Health Sub centers - General (</t>
    </r>
    <r>
      <rPr>
        <sz val="9"/>
        <rFont val="Arial"/>
        <family val="2"/>
      </rPr>
      <t>കമ്മ്യൂണിറ്റി ആരോഗ്യ ഉപകേന്ദ്രങ്ങള്‍ - ജനറല്‍)</t>
    </r>
  </si>
  <si>
    <r>
      <t>Ayurveda Dispensary - General (</t>
    </r>
    <r>
      <rPr>
        <sz val="9"/>
        <rFont val="Arial"/>
        <family val="2"/>
      </rPr>
      <t>ആയുര്‍വേദ ഡിസ്പെന്‍സറി - ജനറല്‍)</t>
    </r>
  </si>
  <si>
    <r>
      <t>Ayurveda Hospital - General (</t>
    </r>
    <r>
      <rPr>
        <sz val="9"/>
        <rFont val="Arial"/>
        <family val="2"/>
      </rPr>
      <t>ആയുര്‍വേദ ഹോസ്പിറ്റല്‍ - ജനറല്‍)</t>
    </r>
  </si>
  <si>
    <r>
      <t>Homeo Dispensary - General (</t>
    </r>
    <r>
      <rPr>
        <sz val="9"/>
        <rFont val="Arial"/>
        <family val="2"/>
      </rPr>
      <t>ഹോമിയോ ഡിസ്പെന്‍സറി - ജനറല്‍)</t>
    </r>
  </si>
  <si>
    <r>
      <t>Epidemic Control - General (</t>
    </r>
    <r>
      <rPr>
        <sz val="9"/>
        <rFont val="Arial"/>
        <family val="2"/>
      </rPr>
      <t>സാംക്രമിക രോഗങ്ങള്‍ തടയല്‍ -ജനറല്‍)</t>
    </r>
  </si>
  <si>
    <r>
      <t xml:space="preserve">Drinking Water Public - General </t>
    </r>
    <r>
      <rPr>
        <sz val="9"/>
        <rFont val="Arial"/>
        <family val="2"/>
      </rPr>
      <t>(പൊതു കുടിവെളള പദ്ധതി -ജനറല്‍)</t>
    </r>
  </si>
  <si>
    <r>
      <t>Drinking Water Public - SCP (</t>
    </r>
    <r>
      <rPr>
        <sz val="9"/>
        <rFont val="Arial"/>
        <family val="2"/>
      </rPr>
      <t>പൊതു കുടിവെളള പദ്ധതി -എസ് സി പി)</t>
    </r>
  </si>
  <si>
    <r>
      <t>Sanitation &amp; Waste Management - Public - General (</t>
    </r>
    <r>
      <rPr>
        <sz val="9"/>
        <rFont val="Arial"/>
        <family val="2"/>
      </rPr>
      <t>പൊതു ശുചീകരണവും മാലിന്യ നിയന്ത്രണവും-ജനറല്‍)</t>
    </r>
  </si>
  <si>
    <r>
      <t xml:space="preserve">Sanitation &amp; Waste Management - Public - SCP </t>
    </r>
    <r>
      <rPr>
        <sz val="9"/>
        <rFont val="Arial"/>
        <family val="2"/>
      </rPr>
      <t>(പൊതു ശുചീകരണവും മാലിന്യ നിയന്ത്രണവും-എസ് സി പി‍)</t>
    </r>
  </si>
  <si>
    <r>
      <t>Housing &amp; House Electrification - individual - General (</t>
    </r>
    <r>
      <rPr>
        <sz val="9"/>
        <rFont val="Arial"/>
        <family val="2"/>
      </rPr>
      <t>വ്യക്തിഗത വീടും വൈദ്യുതീകരണവും-ജനറല്‍)</t>
    </r>
  </si>
  <si>
    <r>
      <t>Housing &amp; House Electrification - individual - SCP (</t>
    </r>
    <r>
      <rPr>
        <sz val="9"/>
        <rFont val="Arial"/>
        <family val="2"/>
      </rPr>
      <t>വ്യക്തിഗത വീടും വൈദ്യുതീകരണവും- എസ് സി പി)</t>
    </r>
  </si>
  <si>
    <r>
      <t>Housing &amp; House Electrification - individual - TSP</t>
    </r>
    <r>
      <rPr>
        <sz val="9"/>
        <rFont val="Arial"/>
        <family val="2"/>
      </rPr>
      <t>(വ്യക്തിഗത വീടും വൈദ്യുതീകരണവും- ടി എസ് പി)</t>
    </r>
  </si>
  <si>
    <r>
      <t>Welfare Programmes for Physically/ Mentally challanged - General (</t>
    </r>
    <r>
      <rPr>
        <sz val="9"/>
        <rFont val="Arial"/>
        <family val="2"/>
      </rPr>
      <t>ശാരീരിക മാനസിക വെല്ലുവിളികള്‍ നേരിടുന്നവര്‍ക്ക് ക്ഷേമപ്രവര്‍ത്തനം-ജനറല്‍)</t>
    </r>
  </si>
  <si>
    <r>
      <t>Contribution to Social Security Mission - General (</t>
    </r>
    <r>
      <rPr>
        <sz val="9"/>
        <rFont val="Arial"/>
        <family val="2"/>
      </rPr>
      <t>സാമൂഹ്യസുരക്ഷാമിഷന്‍-ജനറല്‍)</t>
    </r>
  </si>
  <si>
    <r>
      <t>Housing &amp; House Electrification - individual - Constrution/Purchase by Local Govt SCP(</t>
    </r>
    <r>
      <rPr>
        <sz val="9"/>
        <rFont val="Arial"/>
        <family val="2"/>
      </rPr>
      <t>വ്യക്തിഗത വീടും വൈദ്യുതീകരണവും-എസ് സി പി) )</t>
    </r>
  </si>
  <si>
    <r>
      <t>Women welfare - General (</t>
    </r>
    <r>
      <rPr>
        <sz val="9"/>
        <rFont val="Arial"/>
        <family val="2"/>
      </rPr>
      <t>സ്ത്രീക്ഷേമം ജനറല്‍)</t>
    </r>
  </si>
  <si>
    <r>
      <t>Women welfare - SCP (</t>
    </r>
    <r>
      <rPr>
        <sz val="9"/>
        <rFont val="Arial"/>
        <family val="2"/>
      </rPr>
      <t>സ്ത്രീക്ഷേമം-എസ് സി പി‍)</t>
    </r>
  </si>
  <si>
    <r>
      <t>Anganwadi Nutrition - General (</t>
    </r>
    <r>
      <rPr>
        <sz val="9"/>
        <rFont val="Arial"/>
        <family val="2"/>
      </rPr>
      <t>അംഗന്‍വാടി-പോഷകാഹാരം-ജനറല്‍)</t>
    </r>
  </si>
  <si>
    <r>
      <t>Anganwadi infrastructure - General (</t>
    </r>
    <r>
      <rPr>
        <sz val="9"/>
        <rFont val="Arial"/>
        <family val="2"/>
      </rPr>
      <t>അംഗന്‍വാടികള്‍ക്ക് മറ്റു സൌകര്യങ്ങള്‍)</t>
    </r>
  </si>
  <si>
    <r>
      <t>Anganwadi Related Services - General</t>
    </r>
    <r>
      <rPr>
        <sz val="9"/>
        <rFont val="Arial"/>
        <family val="2"/>
      </rPr>
      <t xml:space="preserve"> (അംഗന്‍വാടി പ്രവര്‍ത്തനങ്ങള്‍-ജനറല്‍) </t>
    </r>
  </si>
  <si>
    <r>
      <t>Plan Formulation , Implimentation &amp; Monitoring - General (</t>
    </r>
    <r>
      <rPr>
        <sz val="9"/>
        <rFont val="Arial"/>
        <family val="2"/>
      </rPr>
      <t>പദ്ധതി രൂപീകരണം,നിര്‍വ്വഹണം &amp; നിയന്ത്രണം-ജനറല്‍)</t>
    </r>
  </si>
  <si>
    <r>
      <t>Electricity Line Extension-General (</t>
    </r>
    <r>
      <rPr>
        <sz val="9"/>
        <rFont val="Arial"/>
        <family val="2"/>
      </rPr>
      <t>വൈദ്യുതലൈന്‍ വിപുലീകരണം - ജനറല്‍)</t>
    </r>
  </si>
  <si>
    <r>
      <t>Local Government service delivery improvment - General (</t>
    </r>
    <r>
      <rPr>
        <sz val="9"/>
        <rFont val="Arial"/>
        <family val="2"/>
      </rPr>
      <t>കോര്‍പ്പറേഷന്‍ സേവനങ്ങള്‍ ഉയര്‍ത്തുന്നതിന്-ജനറല്‍)</t>
    </r>
  </si>
  <si>
    <r>
      <t>Street Light - General (</t>
    </r>
    <r>
      <rPr>
        <sz val="9"/>
        <rFont val="Arial"/>
        <family val="2"/>
      </rPr>
      <t>തെരുവ് വിളക്കുകള്‍ - പൊതുവിഭാഗം)</t>
    </r>
  </si>
  <si>
    <r>
      <t>Transferred Institution service delivery Improvement - General (</t>
    </r>
    <r>
      <rPr>
        <sz val="9"/>
        <rFont val="Arial"/>
        <family val="2"/>
      </rPr>
      <t>കൈമാറി കിട്ടിയ സ്ഥാപനങ്ങളുടെ സേവനങ്ങള്‍ ഉയര്‍ത്തുന്നതിന്-ജനറല്‍)</t>
    </r>
  </si>
  <si>
    <r>
      <t>Office Electrification - General (</t>
    </r>
    <r>
      <rPr>
        <sz val="9"/>
        <rFont val="Arial"/>
        <family val="2"/>
      </rPr>
      <t>ഓഫീസ് ഇലക്ട്രിഫിക്കേഷന്‍-ജനറല്‍)</t>
    </r>
  </si>
  <si>
    <r>
      <t>Roads - SCP  (</t>
    </r>
    <r>
      <rPr>
        <sz val="9"/>
        <rFont val="Arial"/>
        <family val="2"/>
      </rPr>
      <t>റോഡുകള്‍- എസ് സി പി)</t>
    </r>
  </si>
  <si>
    <r>
      <t>Lanes - General (</t>
    </r>
    <r>
      <rPr>
        <sz val="9"/>
        <rFont val="Arial"/>
        <family val="2"/>
      </rPr>
      <t>ഇടവഴികള്‍-ജനറല്‍)</t>
    </r>
  </si>
  <si>
    <r>
      <t>Lanes - SCP  (</t>
    </r>
    <r>
      <rPr>
        <sz val="9"/>
        <rFont val="Arial"/>
        <family val="2"/>
      </rPr>
      <t>ഇടവഴികള്‍,എസ് സി പി)</t>
    </r>
  </si>
  <si>
    <r>
      <t>Culverts - General (</t>
    </r>
    <r>
      <rPr>
        <sz val="9"/>
        <rFont val="Arial"/>
        <family val="2"/>
      </rPr>
      <t>കലങ്കുകള്‍-ജനറല്‍)</t>
    </r>
  </si>
  <si>
    <r>
      <t xml:space="preserve">Public Buildings - Local Government Office Building - General </t>
    </r>
    <r>
      <rPr>
        <sz val="9"/>
        <rFont val="Arial"/>
        <family val="2"/>
      </rPr>
      <t>(പൊതുകെട്ടിടങ്ങള്‍,കോര്‍പ്പറേഷന്‍ കെട്ടിടം-ജനറല്‍)</t>
    </r>
  </si>
  <si>
    <r>
      <t>Public Buildings - Other Buildings - General (</t>
    </r>
    <r>
      <rPr>
        <sz val="9"/>
        <rFont val="Arial"/>
        <family val="2"/>
      </rPr>
      <t>പൊതുകെട്ടിടങ്ങള്‍-മറ്റു കെട്ടിടങ്ങള്‍-ജനറല്‍)</t>
    </r>
  </si>
  <si>
    <r>
      <t>Other Constructions- Side Walls - General (</t>
    </r>
    <r>
      <rPr>
        <sz val="9"/>
        <rFont val="Arial"/>
        <family val="2"/>
      </rPr>
      <t>മറ്റു നിര്‍മ്മാണങ്ങള്‍-പാര്‍ശ്വഭിത്തി ‍- ജനറല്‍)</t>
    </r>
  </si>
  <si>
    <r>
      <t>Other Constructions- Side Walls - SCP (</t>
    </r>
    <r>
      <rPr>
        <sz val="9"/>
        <rFont val="Arial"/>
        <family val="2"/>
      </rPr>
      <t>മറ്റു നിര്‍മ്മാണങ്ങള്‍-പാര്‍ശ്വഭിത്തി - എസ് സി പി)</t>
    </r>
  </si>
  <si>
    <r>
      <t>Agriculture and Related sectors - Arecanut  - General(</t>
    </r>
    <r>
      <rPr>
        <sz val="9"/>
        <rFont val="Arial"/>
        <family val="2"/>
      </rPr>
      <t>കൃഷിയും അനുബന്ധ പ്രവര്‍ത്തനങ്ങളുംകവുങ്ങ്കൃഷി-ജനറല്‍)</t>
    </r>
  </si>
  <si>
    <r>
      <t>Agriculture and Related sectors - Coconut  - General(</t>
    </r>
    <r>
      <rPr>
        <sz val="9"/>
        <rFont val="Arial"/>
        <family val="2"/>
      </rPr>
      <t>കൃഷിയും അനുബന്ധ പ്രവര്‍ത്തനങ്ങളും-നാളികേര വികസനം-ജനറല്‍)</t>
    </r>
  </si>
  <si>
    <r>
      <t>Agriculture and Related sector - Vegetables  - General(</t>
    </r>
    <r>
      <rPr>
        <sz val="9"/>
        <rFont val="Arial"/>
        <family val="2"/>
      </rPr>
      <t>കൃഷിയും അനുബന്ധ പ്രവര്‍ത്തനങ്ങളും-പച്ചക്കറി-ജനറല്‍)</t>
    </r>
  </si>
  <si>
    <r>
      <t>Agriculture and Related sector - Tuber Crops  - General(</t>
    </r>
    <r>
      <rPr>
        <sz val="9"/>
        <rFont val="Arial"/>
        <family val="2"/>
      </rPr>
      <t>കൃഷിയും അനുബന്ധ പ്രവര്‍ത്തനങ്ങളും-കിഴങ്ങുവര്‍ഗ്ഗങ്ങള്‍-ജനറല്‍)</t>
    </r>
  </si>
  <si>
    <r>
      <t xml:space="preserve">Agriculture and Related sector - Horticultures  - General </t>
    </r>
    <r>
      <rPr>
        <sz val="9"/>
        <rFont val="Arial"/>
        <family val="2"/>
      </rPr>
      <t>(കൃഷിയും അനുബന്ധ പ്രവര്‍ത്തനങ്ങളും-ഹോള്‍ട്ടികള്‍ച്ചര്‍-ജനറല്‍)</t>
    </r>
  </si>
  <si>
    <r>
      <t>Agriculture and Related sector - Pepper  - General(</t>
    </r>
    <r>
      <rPr>
        <sz val="9"/>
        <rFont val="Arial"/>
        <family val="2"/>
      </rPr>
      <t>കൃഷിയും അനുബന്ധ പ്രവര്‍ത്തനങ്ങളും-കുരുമുളക്-ജനറല്‍)</t>
    </r>
  </si>
  <si>
    <r>
      <t>Animal Husbandry Calf - General (</t>
    </r>
    <r>
      <rPr>
        <sz val="9"/>
        <rFont val="Arial"/>
        <family val="2"/>
      </rPr>
      <t>മൃഗസംരക്ഷണം- കന്നുകുട്ടി -ജനറല്‍)</t>
    </r>
  </si>
  <si>
    <r>
      <t>Animal Husbandry Cow - General (</t>
    </r>
    <r>
      <rPr>
        <sz val="9"/>
        <rFont val="Arial"/>
        <family val="2"/>
      </rPr>
      <t>മൃഗസംരക്ഷണം-പശു-ജനറല്‍)</t>
    </r>
  </si>
  <si>
    <r>
      <t>Animal Husbandry - Poultry - General (</t>
    </r>
    <r>
      <rPr>
        <sz val="9"/>
        <rFont val="Arial"/>
        <family val="2"/>
      </rPr>
      <t>മൃഗസംരക്ഷണം- കോഴി വളര്‍ത്തല്‍ -ജനറല്‍)</t>
    </r>
  </si>
  <si>
    <r>
      <t>Animal Husbandry - Infrastructure - General(</t>
    </r>
    <r>
      <rPr>
        <sz val="9"/>
        <rFont val="Arial"/>
        <family val="2"/>
      </rPr>
      <t>മൃഗസംരക്ഷണം- അടിസ്ഥാനസൌകര്യങ്ങള്‍ -ജനറല്‍)</t>
    </r>
  </si>
  <si>
    <r>
      <t>Animal Husbandry - Ornamental Fish farming - General (</t>
    </r>
    <r>
      <rPr>
        <sz val="9"/>
        <rFont val="Arial"/>
        <family val="2"/>
      </rPr>
      <t>മൃഗസംരക്ഷണം - അലങ്കാര മത്സ്യകൃഷി - പൊതുവിഭാഗം)</t>
    </r>
  </si>
  <si>
    <r>
      <t>Fisheries Related Facilities - General (</t>
    </r>
    <r>
      <rPr>
        <sz val="9"/>
        <rFont val="Arial"/>
        <family val="2"/>
      </rPr>
      <t>മത്സ്യ-ബന്ധന അനുബന്ധ സൌകര്യങ്ങള്‍ - പൊതുവിഭാഗം)</t>
    </r>
  </si>
  <si>
    <r>
      <t>Financial Assistance to SC/ST for jobs abroad - SCP</t>
    </r>
    <r>
      <rPr>
        <sz val="9"/>
        <rFont val="Arial"/>
        <family val="2"/>
      </rPr>
      <t xml:space="preserve"> (വിദേശ ജോലിയ്ക്ക് ധനസഹായം -പ്രത്യേക ഘടക പദ്ധതി)</t>
    </r>
  </si>
  <si>
    <r>
      <t>Traditional Handicrafts - General (</t>
    </r>
    <r>
      <rPr>
        <sz val="9"/>
        <rFont val="Arial"/>
        <family val="2"/>
      </rPr>
      <t>പരമ്പരാഗത കൈത്തൊഴില്‍ - പൊതുവിഭാഗം)</t>
    </r>
  </si>
  <si>
    <r>
      <t xml:space="preserve">Revolving Fund for Kudumbasree Employment Programmes - General </t>
    </r>
    <r>
      <rPr>
        <sz val="9"/>
        <rFont val="Arial"/>
        <family val="2"/>
      </rPr>
      <t xml:space="preserve"> (കുടുംബശ്രീ തൊഴില്‍ സംരംഭങ്ങള്‍ക്ക് റിവോള്‍വിംഗ് ഫണ്ട്-ജനറല്‍)</t>
    </r>
  </si>
  <si>
    <r>
      <t xml:space="preserve">Service Enterprises - SCP </t>
    </r>
    <r>
      <rPr>
        <sz val="9"/>
        <rFont val="Arial"/>
        <family val="2"/>
      </rPr>
      <t>(സേവന സംരംഭങ്ങള്‍-എസ് സി പി)‍)</t>
    </r>
  </si>
  <si>
    <r>
      <t>Environment Conservation - General (</t>
    </r>
    <r>
      <rPr>
        <sz val="9"/>
        <rFont val="Arial"/>
        <family val="2"/>
      </rPr>
      <t>പരിസ്ഥിതി സംരക്ഷണം-ജനറല്‍)</t>
    </r>
  </si>
  <si>
    <r>
      <t>Financial Assistance to Schools- (</t>
    </r>
    <r>
      <rPr>
        <sz val="9"/>
        <rFont val="Arial"/>
        <family val="2"/>
      </rPr>
      <t>സ്ക്കുളുകള്‍ക്കുളള ധനസഹായം)</t>
    </r>
  </si>
  <si>
    <r>
      <t xml:space="preserve">Foot Bridges - SCP </t>
    </r>
    <r>
      <rPr>
        <sz val="9"/>
        <rFont val="Arial"/>
        <family val="2"/>
      </rPr>
      <t>(നടപ്പാലങ്ങള്‍ -എസ് സി പി)</t>
    </r>
  </si>
  <si>
    <r>
      <t>Foot Bridges - General (</t>
    </r>
    <r>
      <rPr>
        <sz val="9"/>
        <rFont val="Arial"/>
        <family val="2"/>
      </rPr>
      <t>നടപ്പാലങ്ങള്‍ -പൊതുവിഭാഗം)</t>
    </r>
  </si>
  <si>
    <r>
      <t>Culverts - SCP  (</t>
    </r>
    <r>
      <rPr>
        <sz val="9"/>
        <rFont val="Arial"/>
        <family val="2"/>
      </rPr>
      <t>കലങ്കുകള്‍-എസ് സി പി‍)</t>
    </r>
  </si>
  <si>
    <r>
      <t>Programmes/Expenditures of Transferred Function/Schemes - Unemployment Wages  (</t>
    </r>
    <r>
      <rPr>
        <sz val="9"/>
        <rFont val="Arial"/>
        <family val="2"/>
      </rPr>
      <t>പരിപാടികള്‍-കൈമാറ്റം ചെയ്യപ്പെട്ട പ്രവര്‍ത്തനങ്ങള്‍-പദ്ധതികള്‍ ചെലവുകള്‍/തൊഴിലില്ലായ്മ വേതനം)</t>
    </r>
  </si>
  <si>
    <r>
      <t>Advance to Implementing Agencies - Municipla Fund (</t>
    </r>
    <r>
      <rPr>
        <sz val="9"/>
        <rFont val="Arial"/>
        <family val="2"/>
      </rPr>
      <t>നിര്‍വ്വഹണ സ്ഥാപനങ്ങള്‍ക്കുളള മുന്‍കൂറുകള്‍- മുനിസിപ്പല്‍ ഫണ്ട്)</t>
    </r>
  </si>
  <si>
    <r>
      <t>Advance to Suppliers - Advance paid - Specific Grants (</t>
    </r>
    <r>
      <rPr>
        <sz val="9"/>
        <rFont val="Arial"/>
        <family val="2"/>
      </rPr>
      <t>വിതരണക്കാര്‍ക്കുളള മുന്‍കൂറുകള്‍- പ്രത്യേക ഫണ്ട്)</t>
    </r>
  </si>
  <si>
    <r>
      <t>Advance to Suppliers - Advance paid - Municipal Fund (</t>
    </r>
    <r>
      <rPr>
        <sz val="9"/>
        <rFont val="Arial"/>
        <family val="2"/>
      </rPr>
      <t>വിതരണക്കാര്‍ക്കുളള മുന്‍കൂറുകള്‍- മുനിസിപ്പല്‍ ഫണ്ട്)</t>
    </r>
  </si>
  <si>
    <r>
      <t>Other Loans and Advances to Employees (</t>
    </r>
    <r>
      <rPr>
        <sz val="9"/>
        <rFont val="Arial"/>
        <family val="2"/>
      </rPr>
      <t>ജീവനക്കാര്‍ക്കുളള മറ്റ് വായ്പകളും മുന്‍കൂറുകളും)</t>
    </r>
  </si>
  <si>
    <r>
      <t>Marriage Loan (</t>
    </r>
    <r>
      <rPr>
        <sz val="9"/>
        <rFont val="Arial"/>
        <family val="2"/>
      </rPr>
      <t>വിവാഹ വായ്പ)</t>
    </r>
  </si>
  <si>
    <r>
      <t xml:space="preserve">Vehicle Loan to Employees </t>
    </r>
    <r>
      <rPr>
        <sz val="9"/>
        <rFont val="Arial"/>
        <family val="2"/>
      </rPr>
      <t>(ജീവനക്കാര്‍ക്കുളള വാഹന വായ്പ)</t>
    </r>
  </si>
  <si>
    <r>
      <t>Festival advance to Employees (</t>
    </r>
    <r>
      <rPr>
        <sz val="9"/>
        <rFont val="Arial"/>
        <family val="2"/>
      </rPr>
      <t>ജീവനക്കാര്‍ക്കുളള ഉത്സവ മുന്‍കൂര്‍)</t>
    </r>
  </si>
  <si>
    <r>
      <t>Other Advances Municipal Fund (</t>
    </r>
    <r>
      <rPr>
        <sz val="9"/>
        <rFont val="Arial"/>
        <family val="2"/>
      </rPr>
      <t>മറ്റ് മുന്‍കൂറുകള്‍ മുനിസിപ്പല്‍ ഫണ്ട്)</t>
    </r>
  </si>
  <si>
    <r>
      <t>Luxury Tax Payable (</t>
    </r>
    <r>
      <rPr>
        <sz val="9"/>
        <rFont val="Arial"/>
        <family val="2"/>
      </rPr>
      <t>ആഡംബരനികുതി കൊടുക്കാനുളളത്)</t>
    </r>
  </si>
  <si>
    <r>
      <t>Others payable</t>
    </r>
    <r>
      <rPr>
        <sz val="9"/>
        <rFont val="Arial"/>
        <family val="2"/>
      </rPr>
      <t xml:space="preserve"> ( കൊടുക്കാനുളള മറ്റുളളവ)</t>
    </r>
  </si>
  <si>
    <r>
      <t>Contractor's Security Deposit - Municipal Fund(</t>
    </r>
    <r>
      <rPr>
        <sz val="9"/>
        <rFont val="Arial"/>
        <family val="2"/>
      </rPr>
      <t>കരാറുകാരുടെ സെക്യൂരിറ്റി നിക്ഷേപം-മുനിസിപ്പല്‍ നിധി)</t>
    </r>
  </si>
  <si>
    <r>
      <t>Supplier's Security Deposit - Municipal Fund (</t>
    </r>
    <r>
      <rPr>
        <sz val="9"/>
        <rFont val="Arial"/>
        <family val="2"/>
      </rPr>
      <t>സപ്ലൈ ചെയ്യുന്നവരുടെ സുരക്ഷിത നിക്ഷേപം-മുനിസിപ്പല്‍ നിധി)</t>
    </r>
  </si>
  <si>
    <r>
      <t xml:space="preserve">Contractor's Security Deposit - Specific Grant </t>
    </r>
    <r>
      <rPr>
        <sz val="9"/>
        <rFont val="Arial"/>
        <family val="2"/>
      </rPr>
      <t>(കരാറുകാരുടെ സെക്യൂരിറ്റി നിക്ഷേപം-പ്രത്യേക ഫണ്ട്)</t>
    </r>
  </si>
  <si>
    <r>
      <t>Contractor's Retension Money - Municipal Fund(</t>
    </r>
    <r>
      <rPr>
        <sz val="9"/>
        <rFont val="Arial"/>
        <family val="2"/>
      </rPr>
      <t>കരാറുകാരന്‍റെ പിടിച്ചുവച്ച പണം മുനിസിപ്പല്‍ നിധി)</t>
    </r>
  </si>
  <si>
    <r>
      <t>Contractor's Retension Money - Special Fund(</t>
    </r>
    <r>
      <rPr>
        <sz val="9"/>
        <rFont val="Arial"/>
        <family val="2"/>
      </rPr>
      <t>കരാറുകാരന്‍റെ പിടിച്ചുവച്ച പണം പ്രത്യേക ഫണ്ട്)</t>
    </r>
  </si>
  <si>
    <r>
      <t xml:space="preserve">Contractor's Retension Money - Specific Grant </t>
    </r>
    <r>
      <rPr>
        <sz val="9"/>
        <rFont val="Arial"/>
        <family val="2"/>
      </rPr>
      <t>(കരാറുകാരന്‍റെ പിടിച്ചുവച്ച പണം )</t>
    </r>
  </si>
  <si>
    <t>Dividend</t>
  </si>
  <si>
    <t>AMRUT 2</t>
  </si>
  <si>
    <t>Actuals for the  Year
2021-2022 (കണക്ക് 2021 - 2022</t>
  </si>
  <si>
    <t>Budget for the year  2022- 2023 (പരിഷ്കരിച്ച ബജറ്റ് 2022 - 2023 )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</si>
</sst>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.00_ ;_ * \-#,##0.00_ ;_ * &quot;-&quot;??_ ;_ @_ 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rebuchet MS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name val="Trebuchet MS"/>
      <family val="2"/>
    </font>
    <font>
      <sz val="10"/>
      <color indexed="10"/>
      <name val="Arial"/>
      <family val="2"/>
    </font>
    <font>
      <b/>
      <sz val="14"/>
      <color indexed="31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Trebuchet MS"/>
      <family val="2"/>
    </font>
    <font>
      <b/>
      <sz val="12"/>
      <color indexed="9"/>
      <name val="Arial"/>
      <family val="2"/>
    </font>
    <font>
      <b/>
      <sz val="22"/>
      <name val="Arial"/>
      <family val="2"/>
    </font>
    <font>
      <b/>
      <sz val="18"/>
      <color indexed="27"/>
      <name val="Arial"/>
      <family val="2"/>
    </font>
    <font>
      <sz val="11"/>
      <name val="ML-TTRevathi"/>
      <family val="5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 tint="-0.4999699890613556"/>
      <name val="Arial"/>
      <family val="2"/>
    </font>
    <font>
      <b/>
      <sz val="9"/>
      <color theme="5" tint="-0.4999699890613556"/>
      <name val="Trebuchet MS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8"/>
      <color rgb="FFCCFFFF"/>
      <name val="Arial"/>
      <family val="2"/>
    </font>
    <font>
      <b/>
      <sz val="14"/>
      <color theme="4" tint="0.799979984760284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EA68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3" fillId="3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0" fillId="33" borderId="10" xfId="55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55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3" fontId="2" fillId="17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14" fillId="38" borderId="10" xfId="0" applyNumberFormat="1" applyFont="1" applyFill="1" applyBorder="1" applyAlignment="1">
      <alignment horizontal="center" vertical="center"/>
    </xf>
    <xf numFmtId="3" fontId="2" fillId="41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64" fontId="0" fillId="0" borderId="0" xfId="42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49" fontId="19" fillId="33" borderId="10" xfId="0" applyNumberFormat="1" applyFont="1" applyFill="1" applyBorder="1" applyAlignment="1">
      <alignment horizontal="center" vertical="center" wrapText="1"/>
    </xf>
    <xf numFmtId="164" fontId="0" fillId="0" borderId="10" xfId="4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0" fillId="40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3-24%20Part%202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 "/>
      <sheetName val="gender"/>
      <sheetName val="perfomance"/>
      <sheetName val="NILA"/>
    </sheetNames>
    <sheetDataSet>
      <sheetData sheetId="0">
        <row r="18">
          <cell r="E18">
            <v>94500000</v>
          </cell>
        </row>
        <row r="21">
          <cell r="E21">
            <v>3500000</v>
          </cell>
        </row>
        <row r="24">
          <cell r="E24">
            <v>10000000</v>
          </cell>
        </row>
        <row r="28">
          <cell r="E28">
            <v>24785000</v>
          </cell>
        </row>
        <row r="31">
          <cell r="E31">
            <v>1200000</v>
          </cell>
        </row>
        <row r="40">
          <cell r="E40">
            <v>10400000</v>
          </cell>
        </row>
        <row r="44">
          <cell r="E44">
            <v>805000</v>
          </cell>
        </row>
        <row r="58">
          <cell r="E58">
            <v>33400000</v>
          </cell>
        </row>
        <row r="61">
          <cell r="E61">
            <v>44000000</v>
          </cell>
        </row>
        <row r="64">
          <cell r="E64">
            <v>8400000</v>
          </cell>
        </row>
        <row r="141">
          <cell r="E141">
            <v>107130165</v>
          </cell>
        </row>
        <row r="150">
          <cell r="E150">
            <v>18700000</v>
          </cell>
        </row>
        <row r="153">
          <cell r="E153">
            <v>2500000</v>
          </cell>
        </row>
        <row r="201">
          <cell r="E201">
            <v>13975000</v>
          </cell>
        </row>
        <row r="207">
          <cell r="E207">
            <v>19500000</v>
          </cell>
        </row>
        <row r="222">
          <cell r="E222">
            <v>135500000</v>
          </cell>
        </row>
        <row r="235">
          <cell r="E235">
            <v>16700000</v>
          </cell>
        </row>
        <row r="248">
          <cell r="E248">
            <v>24348805</v>
          </cell>
        </row>
        <row r="255">
          <cell r="E255">
            <v>16500000</v>
          </cell>
        </row>
        <row r="262">
          <cell r="E262">
            <v>9200000</v>
          </cell>
        </row>
        <row r="265">
          <cell r="E265">
            <v>1500000</v>
          </cell>
        </row>
        <row r="278">
          <cell r="E278">
            <v>37200000</v>
          </cell>
        </row>
        <row r="286">
          <cell r="E286">
            <v>5900000</v>
          </cell>
        </row>
        <row r="347">
          <cell r="E347">
            <v>143330000</v>
          </cell>
        </row>
        <row r="361">
          <cell r="E361">
            <v>33256000</v>
          </cell>
        </row>
        <row r="364">
          <cell r="E364">
            <v>5000000</v>
          </cell>
        </row>
        <row r="378">
          <cell r="E378">
            <v>25440000</v>
          </cell>
        </row>
        <row r="381">
          <cell r="E381">
            <v>5500000</v>
          </cell>
        </row>
        <row r="386">
          <cell r="E386">
            <v>252500000</v>
          </cell>
        </row>
        <row r="390">
          <cell r="E390">
            <v>7960000</v>
          </cell>
        </row>
        <row r="397">
          <cell r="E397">
            <v>9800000</v>
          </cell>
        </row>
        <row r="408">
          <cell r="E408">
            <v>8300000</v>
          </cell>
        </row>
        <row r="416">
          <cell r="E416">
            <v>6200000</v>
          </cell>
        </row>
        <row r="450">
          <cell r="E450">
            <v>101818858</v>
          </cell>
        </row>
        <row r="453">
          <cell r="E453">
            <v>10500000</v>
          </cell>
        </row>
        <row r="459">
          <cell r="E459">
            <v>73640000</v>
          </cell>
        </row>
        <row r="462">
          <cell r="E462">
            <v>30500000</v>
          </cell>
        </row>
        <row r="465">
          <cell r="E465">
            <v>9500000</v>
          </cell>
        </row>
        <row r="473">
          <cell r="E473">
            <v>7700000</v>
          </cell>
        </row>
        <row r="501">
          <cell r="E501">
            <v>129873000</v>
          </cell>
        </row>
        <row r="512">
          <cell r="E512">
            <v>12700000</v>
          </cell>
        </row>
        <row r="516">
          <cell r="E516">
            <v>9500000</v>
          </cell>
        </row>
        <row r="530">
          <cell r="E530">
            <v>34500000</v>
          </cell>
        </row>
        <row r="538">
          <cell r="E538">
            <v>4600000</v>
          </cell>
        </row>
        <row r="541">
          <cell r="E541">
            <v>500000</v>
          </cell>
        </row>
        <row r="550">
          <cell r="E550">
            <v>17500000</v>
          </cell>
        </row>
        <row r="557">
          <cell r="E557">
            <v>56150000</v>
          </cell>
        </row>
        <row r="560">
          <cell r="E560">
            <v>3000000</v>
          </cell>
        </row>
        <row r="572">
          <cell r="E572">
            <v>9950000</v>
          </cell>
        </row>
        <row r="605">
          <cell r="E605">
            <v>34625000</v>
          </cell>
        </row>
        <row r="610">
          <cell r="E610">
            <v>1361450</v>
          </cell>
        </row>
        <row r="620">
          <cell r="E620">
            <v>16000000</v>
          </cell>
        </row>
        <row r="624">
          <cell r="E624">
            <v>1184000</v>
          </cell>
        </row>
        <row r="629">
          <cell r="E629">
            <v>4900000</v>
          </cell>
        </row>
        <row r="632">
          <cell r="E632">
            <v>150000</v>
          </cell>
        </row>
        <row r="647">
          <cell r="E647">
            <v>26324365</v>
          </cell>
        </row>
        <row r="678">
          <cell r="E678">
            <v>160700000</v>
          </cell>
        </row>
        <row r="684">
          <cell r="E684">
            <v>218000000</v>
          </cell>
        </row>
        <row r="688">
          <cell r="E688">
            <v>102000000</v>
          </cell>
        </row>
        <row r="700">
          <cell r="E700">
            <v>27400000</v>
          </cell>
        </row>
        <row r="709">
          <cell r="E709">
            <v>25700000</v>
          </cell>
        </row>
        <row r="712">
          <cell r="E712">
            <v>2500000</v>
          </cell>
        </row>
        <row r="745">
          <cell r="E745">
            <v>44100000</v>
          </cell>
        </row>
        <row r="748">
          <cell r="E748">
            <v>1000000</v>
          </cell>
        </row>
        <row r="752">
          <cell r="E752">
            <v>12000000</v>
          </cell>
        </row>
        <row r="776">
          <cell r="E776">
            <v>17359673</v>
          </cell>
        </row>
        <row r="779">
          <cell r="E779">
            <v>1500000</v>
          </cell>
        </row>
        <row r="784">
          <cell r="E784">
            <v>11300000</v>
          </cell>
        </row>
        <row r="816">
          <cell r="E816">
            <v>178100000</v>
          </cell>
        </row>
        <row r="831">
          <cell r="E831">
            <v>41622933</v>
          </cell>
        </row>
        <row r="836">
          <cell r="E836">
            <v>3200000</v>
          </cell>
        </row>
        <row r="843">
          <cell r="E843">
            <v>7400000</v>
          </cell>
        </row>
        <row r="848">
          <cell r="E848">
            <v>37400000</v>
          </cell>
        </row>
        <row r="851">
          <cell r="E851">
            <v>10000000</v>
          </cell>
        </row>
        <row r="857">
          <cell r="E857">
            <v>26000000</v>
          </cell>
        </row>
        <row r="861">
          <cell r="E861">
            <v>10500000</v>
          </cell>
        </row>
        <row r="864">
          <cell r="E864">
            <v>7500000</v>
          </cell>
        </row>
        <row r="867">
          <cell r="E867">
            <v>3000000</v>
          </cell>
        </row>
        <row r="873">
          <cell r="E873">
            <v>3006000</v>
          </cell>
        </row>
        <row r="876">
          <cell r="E876">
            <v>3200000</v>
          </cell>
        </row>
        <row r="880">
          <cell r="E880">
            <v>3000000</v>
          </cell>
        </row>
        <row r="903">
          <cell r="E903">
            <v>46028590</v>
          </cell>
        </row>
        <row r="909">
          <cell r="E909">
            <v>4750000</v>
          </cell>
        </row>
        <row r="918">
          <cell r="E918">
            <v>9300000</v>
          </cell>
        </row>
        <row r="922">
          <cell r="E922">
            <v>7500000</v>
          </cell>
        </row>
        <row r="926">
          <cell r="E926">
            <v>148300000</v>
          </cell>
        </row>
        <row r="984">
          <cell r="E984">
            <v>317600000</v>
          </cell>
        </row>
        <row r="1015">
          <cell r="E1015">
            <v>73354600</v>
          </cell>
        </row>
        <row r="1043">
          <cell r="E1043">
            <v>116000000</v>
          </cell>
        </row>
        <row r="1066">
          <cell r="E1066">
            <v>156650000</v>
          </cell>
        </row>
        <row r="1071">
          <cell r="E1071">
            <v>28000000</v>
          </cell>
        </row>
        <row r="1078">
          <cell r="E1078">
            <v>22200000</v>
          </cell>
        </row>
        <row r="1098">
          <cell r="E1098">
            <v>36000000</v>
          </cell>
        </row>
        <row r="1106">
          <cell r="E1106">
            <v>45050000</v>
          </cell>
        </row>
        <row r="1109">
          <cell r="E1109">
            <v>10000000</v>
          </cell>
        </row>
        <row r="1121">
          <cell r="E1121">
            <v>34598050</v>
          </cell>
        </row>
        <row r="1133">
          <cell r="E1133">
            <v>331000000</v>
          </cell>
        </row>
        <row r="1144">
          <cell r="E1144">
            <v>20800000</v>
          </cell>
        </row>
        <row r="1152">
          <cell r="E1152">
            <v>9108992</v>
          </cell>
        </row>
        <row r="1193">
          <cell r="E1193">
            <v>71550324</v>
          </cell>
        </row>
        <row r="1196">
          <cell r="E1196">
            <v>16035877</v>
          </cell>
        </row>
        <row r="1253">
          <cell r="E1253">
            <v>66000000</v>
          </cell>
        </row>
        <row r="1310">
          <cell r="E1310">
            <v>55000000</v>
          </cell>
        </row>
        <row r="1352">
          <cell r="E1352">
            <v>159695261</v>
          </cell>
        </row>
        <row r="1360">
          <cell r="E1360">
            <v>45775200</v>
          </cell>
        </row>
        <row r="1365">
          <cell r="E1365">
            <v>515500000</v>
          </cell>
        </row>
        <row r="1372">
          <cell r="E1372">
            <v>19000000</v>
          </cell>
        </row>
        <row r="1437">
          <cell r="E1437">
            <v>103375600</v>
          </cell>
        </row>
        <row r="1451">
          <cell r="E1451">
            <v>595814000</v>
          </cell>
        </row>
        <row r="1498">
          <cell r="E1498">
            <v>474781912</v>
          </cell>
        </row>
        <row r="1542">
          <cell r="E1542">
            <v>1821514000</v>
          </cell>
        </row>
        <row r="1552">
          <cell r="E1552">
            <v>24250000</v>
          </cell>
        </row>
        <row r="1573">
          <cell r="E1573">
            <v>40000000</v>
          </cell>
        </row>
        <row r="1578">
          <cell r="E1578">
            <v>5500000</v>
          </cell>
        </row>
        <row r="1583">
          <cell r="E1583">
            <v>2800000</v>
          </cell>
        </row>
        <row r="1599">
          <cell r="E1599">
            <v>7150000</v>
          </cell>
        </row>
        <row r="1614">
          <cell r="E1614">
            <v>7820500</v>
          </cell>
        </row>
        <row r="1669">
          <cell r="E1669">
            <v>1315230732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F19" sqref="F19"/>
    </sheetView>
  </sheetViews>
  <sheetFormatPr defaultColWidth="9.140625" defaultRowHeight="12.75"/>
  <cols>
    <col min="2" max="2" width="39.28125" style="0" customWidth="1"/>
    <col min="3" max="3" width="9.57421875" style="0" customWidth="1"/>
    <col min="4" max="4" width="21.57421875" style="0" customWidth="1"/>
    <col min="5" max="5" width="22.28125" style="0" customWidth="1"/>
    <col min="6" max="6" width="23.140625" style="0" customWidth="1"/>
    <col min="7" max="7" width="29.57421875" style="0" customWidth="1"/>
    <col min="8" max="8" width="19.7109375" style="0" customWidth="1"/>
  </cols>
  <sheetData>
    <row r="1" spans="1:6" ht="39" customHeight="1">
      <c r="A1" s="226" t="s">
        <v>89</v>
      </c>
      <c r="B1" s="226"/>
      <c r="C1" s="226"/>
      <c r="D1" s="226"/>
      <c r="E1" s="226"/>
      <c r="F1" s="226"/>
    </row>
    <row r="2" spans="1:6" ht="60">
      <c r="A2" s="227" t="s">
        <v>90</v>
      </c>
      <c r="B2" s="227"/>
      <c r="C2" s="149"/>
      <c r="D2" s="150" t="s">
        <v>690</v>
      </c>
      <c r="E2" s="150" t="s">
        <v>691</v>
      </c>
      <c r="F2" s="150" t="s">
        <v>563</v>
      </c>
    </row>
    <row r="3" spans="1:6" ht="39" customHeight="1">
      <c r="A3" s="161" t="s">
        <v>91</v>
      </c>
      <c r="B3" s="162" t="s">
        <v>313</v>
      </c>
      <c r="C3" s="163" t="s">
        <v>340</v>
      </c>
      <c r="D3" s="164">
        <f>WS1!D10</f>
        <v>1327343576</v>
      </c>
      <c r="E3" s="164">
        <f>D25</f>
        <v>1922114426</v>
      </c>
      <c r="F3" s="164">
        <f>E25</f>
        <v>2435492901</v>
      </c>
    </row>
    <row r="4" spans="1:6" ht="39" customHeight="1">
      <c r="A4" s="31" t="s">
        <v>92</v>
      </c>
      <c r="B4" s="60" t="s">
        <v>314</v>
      </c>
      <c r="C4" s="84" t="s">
        <v>339</v>
      </c>
      <c r="D4" s="205">
        <f>'BS1'!D11</f>
        <v>301293078</v>
      </c>
      <c r="E4" s="31">
        <f>'BS1'!E11</f>
        <v>433654548</v>
      </c>
      <c r="F4" s="31">
        <f>'BS1'!F11</f>
        <v>483939686</v>
      </c>
    </row>
    <row r="5" spans="1:6" ht="39" customHeight="1">
      <c r="A5" s="31" t="s">
        <v>93</v>
      </c>
      <c r="B5" s="60" t="s">
        <v>315</v>
      </c>
      <c r="C5" s="84" t="s">
        <v>341</v>
      </c>
      <c r="D5" s="205">
        <f>'BS2'!C88</f>
        <v>156840924</v>
      </c>
      <c r="E5" s="31">
        <f>'BS2'!D88</f>
        <v>126931829</v>
      </c>
      <c r="F5" s="31">
        <f>'BS2'!E88</f>
        <v>324287738</v>
      </c>
    </row>
    <row r="6" spans="1:6" ht="39" customHeight="1">
      <c r="A6" s="31" t="s">
        <v>94</v>
      </c>
      <c r="B6" s="60" t="s">
        <v>316</v>
      </c>
      <c r="C6" s="84" t="s">
        <v>338</v>
      </c>
      <c r="D6" s="205">
        <f>D4+D5</f>
        <v>458134002</v>
      </c>
      <c r="E6" s="31">
        <f>E4+E5</f>
        <v>560586377</v>
      </c>
      <c r="F6" s="31">
        <f>F4+F5</f>
        <v>808227424</v>
      </c>
    </row>
    <row r="7" spans="1:6" ht="39" customHeight="1">
      <c r="A7" s="31" t="s">
        <v>95</v>
      </c>
      <c r="B7" s="60" t="s">
        <v>110</v>
      </c>
      <c r="C7" s="84" t="s">
        <v>342</v>
      </c>
      <c r="D7" s="205">
        <f>'BS3'!C4</f>
        <v>224717716</v>
      </c>
      <c r="E7" s="31">
        <f>'BS3'!D4</f>
        <v>195699000</v>
      </c>
      <c r="F7" s="31">
        <f>'BS3'!E4</f>
        <v>239259000</v>
      </c>
    </row>
    <row r="8" spans="1:6" ht="39" customHeight="1">
      <c r="A8" s="132" t="s">
        <v>96</v>
      </c>
      <c r="B8" s="133" t="s">
        <v>317</v>
      </c>
      <c r="C8" s="134" t="s">
        <v>337</v>
      </c>
      <c r="D8" s="206">
        <f>D6+D7</f>
        <v>682851718</v>
      </c>
      <c r="E8" s="132">
        <f>E6+E7</f>
        <v>756285377</v>
      </c>
      <c r="F8" s="132">
        <f>F6+F7</f>
        <v>1047486424</v>
      </c>
    </row>
    <row r="9" spans="1:6" ht="39" customHeight="1">
      <c r="A9" s="31" t="s">
        <v>97</v>
      </c>
      <c r="B9" s="168" t="s">
        <v>487</v>
      </c>
      <c r="C9" s="84" t="s">
        <v>343</v>
      </c>
      <c r="D9" s="205">
        <f>'BS4'!C17</f>
        <v>1220496044</v>
      </c>
      <c r="E9" s="31">
        <f>'BS4'!D17</f>
        <v>1331766052</v>
      </c>
      <c r="F9" s="31">
        <f>'BS4'!E17</f>
        <v>2084389936</v>
      </c>
    </row>
    <row r="10" spans="1:6" ht="44.25" customHeight="1">
      <c r="A10" s="31" t="s">
        <v>98</v>
      </c>
      <c r="B10" s="168" t="s">
        <v>486</v>
      </c>
      <c r="C10" s="84" t="s">
        <v>344</v>
      </c>
      <c r="D10" s="205">
        <f>'BS5'!C12</f>
        <v>912487800</v>
      </c>
      <c r="E10" s="41">
        <f>'BS5'!D12</f>
        <v>425897000</v>
      </c>
      <c r="F10" s="41">
        <f>'BS5'!E12</f>
        <v>463261180</v>
      </c>
    </row>
    <row r="11" spans="1:6" ht="39" customHeight="1">
      <c r="A11" s="129" t="s">
        <v>99</v>
      </c>
      <c r="B11" s="130" t="s">
        <v>318</v>
      </c>
      <c r="C11" s="131" t="s">
        <v>336</v>
      </c>
      <c r="D11" s="204">
        <f>D8+D9+D10</f>
        <v>2815835562</v>
      </c>
      <c r="E11" s="129">
        <f>E8+E9+E10</f>
        <v>2513948429</v>
      </c>
      <c r="F11" s="129">
        <f>F8+F9+F10</f>
        <v>3595137540</v>
      </c>
    </row>
    <row r="12" spans="1:6" ht="42" customHeight="1">
      <c r="A12" s="31" t="s">
        <v>100</v>
      </c>
      <c r="B12" s="60" t="s">
        <v>319</v>
      </c>
      <c r="C12" s="84" t="s">
        <v>345</v>
      </c>
      <c r="D12" s="63">
        <f>'BS6'!C7</f>
        <v>238375181</v>
      </c>
      <c r="E12" s="41">
        <f>'BS6'!D7</f>
        <v>37060000</v>
      </c>
      <c r="F12" s="41">
        <f>'BS6'!E7</f>
        <v>21040000</v>
      </c>
    </row>
    <row r="13" spans="1:6" ht="39" customHeight="1">
      <c r="A13" s="31" t="s">
        <v>101</v>
      </c>
      <c r="B13" s="168" t="s">
        <v>488</v>
      </c>
      <c r="C13" s="84" t="s">
        <v>346</v>
      </c>
      <c r="D13" s="205">
        <f>'BS7'!C15</f>
        <v>852188045</v>
      </c>
      <c r="E13" s="41">
        <f>'BS7'!D15</f>
        <v>589619416</v>
      </c>
      <c r="F13" s="41">
        <f>'BS7'!E15</f>
        <v>5865885405</v>
      </c>
    </row>
    <row r="14" spans="1:6" ht="39" customHeight="1">
      <c r="A14" s="151" t="s">
        <v>102</v>
      </c>
      <c r="B14" s="152" t="s">
        <v>320</v>
      </c>
      <c r="C14" s="153" t="s">
        <v>335</v>
      </c>
      <c r="D14" s="201">
        <f>D12+D13</f>
        <v>1090563226</v>
      </c>
      <c r="E14" s="151">
        <f>E12+E13</f>
        <v>626679416</v>
      </c>
      <c r="F14" s="151">
        <f>F12+F13</f>
        <v>5886925405</v>
      </c>
    </row>
    <row r="15" spans="1:8" ht="39" customHeight="1">
      <c r="A15" s="124" t="s">
        <v>103</v>
      </c>
      <c r="B15" s="125" t="s">
        <v>321</v>
      </c>
      <c r="C15" s="126" t="s">
        <v>334</v>
      </c>
      <c r="D15" s="202">
        <f>D11+D14</f>
        <v>3906398788</v>
      </c>
      <c r="E15" s="124">
        <f>E11+E14</f>
        <v>3140627845</v>
      </c>
      <c r="F15" s="124">
        <f>F11+F14</f>
        <v>9482062945</v>
      </c>
      <c r="H15" s="221"/>
    </row>
    <row r="16" spans="1:7" ht="44.25" customHeight="1">
      <c r="A16" s="154" t="s">
        <v>104</v>
      </c>
      <c r="B16" s="155" t="s">
        <v>322</v>
      </c>
      <c r="C16" s="156" t="s">
        <v>333</v>
      </c>
      <c r="D16" s="203">
        <f>D15+D3</f>
        <v>5233742364</v>
      </c>
      <c r="E16" s="154">
        <f>E15+E3</f>
        <v>5062742271</v>
      </c>
      <c r="F16" s="154">
        <f>F15+F3</f>
        <v>11917555846</v>
      </c>
      <c r="G16" s="210"/>
    </row>
    <row r="17" spans="1:6" ht="61.5" customHeight="1">
      <c r="A17" s="31" t="s">
        <v>105</v>
      </c>
      <c r="B17" s="60" t="s">
        <v>323</v>
      </c>
      <c r="C17" s="84" t="s">
        <v>347</v>
      </c>
      <c r="D17" s="195">
        <f>'BS8'!C119</f>
        <v>630193000</v>
      </c>
      <c r="E17" s="64">
        <f>'BS8'!D119</f>
        <v>569572326</v>
      </c>
      <c r="F17" s="64">
        <f>'BS8'!E119</f>
        <v>1883526821</v>
      </c>
    </row>
    <row r="18" spans="1:6" ht="43.5" customHeight="1">
      <c r="A18" s="31" t="s">
        <v>106</v>
      </c>
      <c r="B18" s="60" t="s">
        <v>324</v>
      </c>
      <c r="C18" s="84" t="s">
        <v>348</v>
      </c>
      <c r="D18" s="64">
        <f>'BS9'!C129</f>
        <v>870671194</v>
      </c>
      <c r="E18" s="64">
        <f>'BS9'!D129</f>
        <v>835795569</v>
      </c>
      <c r="F18" s="64">
        <f>'BS9'!E129</f>
        <v>2073559869</v>
      </c>
    </row>
    <row r="19" spans="1:6" ht="43.5" customHeight="1">
      <c r="A19" s="59" t="s">
        <v>107</v>
      </c>
      <c r="B19" s="168" t="s">
        <v>548</v>
      </c>
      <c r="C19" s="84" t="s">
        <v>349</v>
      </c>
      <c r="D19" s="64">
        <f>'BS10'!C13</f>
        <v>912487800</v>
      </c>
      <c r="E19" s="64">
        <f>'BS10'!D13</f>
        <v>425897000</v>
      </c>
      <c r="F19" s="64">
        <f>'BS10'!E13</f>
        <v>463261180</v>
      </c>
    </row>
    <row r="20" spans="1:6" ht="43.5" customHeight="1">
      <c r="A20" s="157" t="s">
        <v>134</v>
      </c>
      <c r="B20" s="130" t="s">
        <v>325</v>
      </c>
      <c r="C20" s="131" t="s">
        <v>332</v>
      </c>
      <c r="D20" s="129">
        <f>D17+D18+D19</f>
        <v>2413351994</v>
      </c>
      <c r="E20" s="129">
        <f>E17+E18+E19</f>
        <v>1831264895</v>
      </c>
      <c r="F20" s="129">
        <f>F17+F18+F19</f>
        <v>4420347870</v>
      </c>
    </row>
    <row r="21" spans="1:6" ht="43.5" customHeight="1">
      <c r="A21" s="62" t="s">
        <v>135</v>
      </c>
      <c r="B21" s="60" t="s">
        <v>326</v>
      </c>
      <c r="C21" s="84" t="s">
        <v>350</v>
      </c>
      <c r="D21" s="64">
        <f>'BS11'!C8</f>
        <v>440314454</v>
      </c>
      <c r="E21" s="64">
        <f>'BS11'!D8</f>
        <v>184893333</v>
      </c>
      <c r="F21" s="64">
        <f>'BS11'!E8</f>
        <v>28800000</v>
      </c>
    </row>
    <row r="22" spans="1:6" ht="43.5" customHeight="1">
      <c r="A22" s="63" t="s">
        <v>136</v>
      </c>
      <c r="B22" s="60" t="s">
        <v>327</v>
      </c>
      <c r="C22" s="84" t="s">
        <v>351</v>
      </c>
      <c r="D22" s="64">
        <f>'BS12'!C59</f>
        <v>457961490</v>
      </c>
      <c r="E22" s="64">
        <f>'BS12'!D59</f>
        <v>611091142</v>
      </c>
      <c r="F22" s="64">
        <f>'BS12'!E59</f>
        <v>6581258666</v>
      </c>
    </row>
    <row r="23" spans="1:6" ht="43.5" customHeight="1">
      <c r="A23" s="121" t="s">
        <v>137</v>
      </c>
      <c r="B23" s="122" t="s">
        <v>328</v>
      </c>
      <c r="C23" s="123" t="s">
        <v>331</v>
      </c>
      <c r="D23" s="121">
        <f>D21+D22</f>
        <v>898275944</v>
      </c>
      <c r="E23" s="121">
        <f>E21+E22</f>
        <v>795984475</v>
      </c>
      <c r="F23" s="121">
        <f>F21+F22</f>
        <v>6610058666</v>
      </c>
    </row>
    <row r="24" spans="1:6" ht="39" customHeight="1">
      <c r="A24" s="165" t="s">
        <v>138</v>
      </c>
      <c r="B24" s="166" t="s">
        <v>329</v>
      </c>
      <c r="C24" s="167" t="s">
        <v>330</v>
      </c>
      <c r="D24" s="165">
        <f>D20+D23</f>
        <v>3311627938</v>
      </c>
      <c r="E24" s="165">
        <f>E20+E23</f>
        <v>2627249370</v>
      </c>
      <c r="F24" s="165">
        <f>F20+F23</f>
        <v>11030406536</v>
      </c>
    </row>
    <row r="25" spans="1:6" ht="39" customHeight="1">
      <c r="A25" s="158" t="s">
        <v>273</v>
      </c>
      <c r="B25" s="159" t="s">
        <v>489</v>
      </c>
      <c r="C25" s="158" t="s">
        <v>352</v>
      </c>
      <c r="D25" s="160">
        <f>D16-D24</f>
        <v>1922114426</v>
      </c>
      <c r="E25" s="160">
        <f>MROUND((E16-E24),1)</f>
        <v>2435492901</v>
      </c>
      <c r="F25" s="160">
        <f>F16-F24</f>
        <v>887149310</v>
      </c>
    </row>
    <row r="26" ht="12.75">
      <c r="A26" s="52"/>
    </row>
    <row r="27" ht="12.75">
      <c r="A27" s="52"/>
    </row>
    <row r="28" ht="12.75">
      <c r="A28" s="52"/>
    </row>
    <row r="29" ht="12.75">
      <c r="A29" s="52"/>
    </row>
    <row r="30" ht="12.75">
      <c r="A30" s="52"/>
    </row>
    <row r="31" ht="12.75">
      <c r="A31" s="52"/>
    </row>
    <row r="32" ht="12.75">
      <c r="A32" s="52"/>
    </row>
  </sheetData>
  <sheetProtection/>
  <mergeCells count="2">
    <mergeCell ref="A1:F1"/>
    <mergeCell ref="A2:B2"/>
  </mergeCells>
  <printOptions/>
  <pageMargins left="0.7086614173228347" right="1.3645833333333333" top="0.7480314960629921" bottom="1.3385826771653544" header="0.31496062992125984" footer="0.7086614173228347"/>
  <pageSetup firstPageNumber="6" useFirstPageNumber="1" horizontalDpi="600" verticalDpi="600" orientation="landscape" paperSize="9" r:id="rId1"/>
  <headerFooter>
    <oddFooter xml:space="preserve">&amp;L&amp;"Arial,Bold Italic"Kollam Municipal Corporation&amp;C&amp;P&amp;R&amp;"Arial,Bold Italic"Budget 2023 - 2024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="60" zoomScalePageLayoutView="0" workbookViewId="0" topLeftCell="A1">
      <selection activeCell="E129" sqref="E129"/>
    </sheetView>
  </sheetViews>
  <sheetFormatPr defaultColWidth="9.140625" defaultRowHeight="12.75"/>
  <cols>
    <col min="1" max="1" width="12.7109375" style="0" customWidth="1"/>
    <col min="2" max="2" width="31.00390625" style="0" customWidth="1"/>
    <col min="3" max="3" width="19.7109375" style="0" customWidth="1"/>
    <col min="4" max="4" width="14.57421875" style="219" customWidth="1"/>
    <col min="5" max="5" width="19.7109375" style="219" customWidth="1"/>
    <col min="6" max="6" width="9.28125" style="0" customWidth="1"/>
  </cols>
  <sheetData>
    <row r="1" spans="1:6" ht="12.75" customHeight="1">
      <c r="A1" s="228" t="s">
        <v>221</v>
      </c>
      <c r="B1" s="228"/>
      <c r="C1" s="228"/>
      <c r="D1" s="228"/>
      <c r="E1" s="228"/>
      <c r="F1" s="228"/>
    </row>
    <row r="2" spans="1:6" ht="36.75" customHeight="1">
      <c r="A2" s="228"/>
      <c r="B2" s="228"/>
      <c r="C2" s="228"/>
      <c r="D2" s="228"/>
      <c r="E2" s="228"/>
      <c r="F2" s="228"/>
    </row>
    <row r="3" spans="1:6" ht="75">
      <c r="A3" s="18" t="s">
        <v>73</v>
      </c>
      <c r="B3" s="16" t="s">
        <v>499</v>
      </c>
      <c r="C3" s="16" t="s">
        <v>564</v>
      </c>
      <c r="D3" s="215" t="s">
        <v>580</v>
      </c>
      <c r="E3" s="215" t="s">
        <v>576</v>
      </c>
      <c r="F3" s="16" t="s">
        <v>0</v>
      </c>
    </row>
    <row r="4" spans="1:6" ht="30.75" customHeight="1">
      <c r="A4" s="243" t="s">
        <v>213</v>
      </c>
      <c r="B4" s="243"/>
      <c r="C4" s="243"/>
      <c r="D4" s="243"/>
      <c r="E4" s="243"/>
      <c r="F4" s="243"/>
    </row>
    <row r="5" spans="1:6" ht="57.75" customHeight="1">
      <c r="A5" s="72">
        <v>250400100</v>
      </c>
      <c r="B5" s="73" t="s">
        <v>203</v>
      </c>
      <c r="C5" s="70">
        <v>0</v>
      </c>
      <c r="D5" s="208">
        <v>2698523</v>
      </c>
      <c r="E5" s="208">
        <f>'[1]Works '!$E$397</f>
        <v>9800000</v>
      </c>
      <c r="F5" s="62" t="s">
        <v>484</v>
      </c>
    </row>
    <row r="6" spans="1:6" ht="57.75" customHeight="1">
      <c r="A6" s="8">
        <v>250400103</v>
      </c>
      <c r="B6" s="66" t="s">
        <v>204</v>
      </c>
      <c r="C6" s="70">
        <v>0</v>
      </c>
      <c r="D6" s="208">
        <v>0</v>
      </c>
      <c r="E6" s="208">
        <v>0</v>
      </c>
      <c r="F6" s="70"/>
    </row>
    <row r="7" spans="1:6" ht="57.75" customHeight="1">
      <c r="A7" s="8">
        <v>250400104</v>
      </c>
      <c r="B7" s="66" t="s">
        <v>600</v>
      </c>
      <c r="C7" s="181">
        <v>251750</v>
      </c>
      <c r="D7" s="208">
        <v>98438</v>
      </c>
      <c r="E7" s="208">
        <v>0</v>
      </c>
      <c r="F7" s="70"/>
    </row>
    <row r="8" spans="1:6" ht="57.75" customHeight="1">
      <c r="A8" s="74">
        <v>250400107</v>
      </c>
      <c r="B8" s="75" t="s">
        <v>530</v>
      </c>
      <c r="C8" s="70">
        <v>0</v>
      </c>
      <c r="D8" s="208">
        <v>0</v>
      </c>
      <c r="E8" s="208">
        <v>0</v>
      </c>
      <c r="F8" s="70"/>
    </row>
    <row r="9" spans="1:6" ht="57.75" customHeight="1">
      <c r="A9" s="74">
        <v>250400108</v>
      </c>
      <c r="B9" s="75" t="s">
        <v>205</v>
      </c>
      <c r="C9" s="181">
        <v>0</v>
      </c>
      <c r="D9" s="208">
        <v>0</v>
      </c>
      <c r="E9" s="208">
        <v>0</v>
      </c>
      <c r="F9" s="70"/>
    </row>
    <row r="10" spans="1:6" ht="65.25" customHeight="1">
      <c r="A10" s="74">
        <v>250400200</v>
      </c>
      <c r="B10" s="75" t="s">
        <v>598</v>
      </c>
      <c r="C10" s="70">
        <v>0</v>
      </c>
      <c r="D10" s="208">
        <v>3407811</v>
      </c>
      <c r="E10" s="208">
        <f>'[1]Works '!$E$408</f>
        <v>8300000</v>
      </c>
      <c r="F10" s="70"/>
    </row>
    <row r="11" spans="1:6" ht="43.5" customHeight="1">
      <c r="A11" s="74">
        <v>250400202</v>
      </c>
      <c r="B11" s="75" t="s">
        <v>599</v>
      </c>
      <c r="C11" s="181">
        <v>1589695</v>
      </c>
      <c r="D11" s="208">
        <v>565556</v>
      </c>
      <c r="E11" s="208">
        <v>800000</v>
      </c>
      <c r="F11" s="70"/>
    </row>
    <row r="12" spans="1:6" ht="66" customHeight="1">
      <c r="A12" s="74">
        <v>250400203</v>
      </c>
      <c r="B12" s="75" t="s">
        <v>531</v>
      </c>
      <c r="C12" s="70">
        <v>0</v>
      </c>
      <c r="D12" s="208">
        <v>2800000</v>
      </c>
      <c r="E12" s="208">
        <v>3100000</v>
      </c>
      <c r="F12" s="70"/>
    </row>
    <row r="13" spans="1:6" ht="57.75" customHeight="1">
      <c r="A13" s="74">
        <v>250400204</v>
      </c>
      <c r="B13" s="75" t="s">
        <v>596</v>
      </c>
      <c r="C13" s="181">
        <v>2474754</v>
      </c>
      <c r="D13" s="208">
        <v>1025464</v>
      </c>
      <c r="E13" s="208">
        <v>1150000</v>
      </c>
      <c r="F13" s="70"/>
    </row>
    <row r="14" spans="1:6" ht="57.75" customHeight="1">
      <c r="A14" s="74">
        <v>250400207</v>
      </c>
      <c r="B14" s="75" t="s">
        <v>597</v>
      </c>
      <c r="C14" s="70">
        <v>0</v>
      </c>
      <c r="D14" s="208">
        <v>60070</v>
      </c>
      <c r="E14" s="208">
        <f>'[1]Works '!$E$416</f>
        <v>6200000</v>
      </c>
      <c r="F14" s="70"/>
    </row>
    <row r="15" spans="1:6" ht="57.75" customHeight="1">
      <c r="A15" s="74">
        <v>250400209</v>
      </c>
      <c r="B15" s="75" t="s">
        <v>206</v>
      </c>
      <c r="C15" s="70">
        <v>0</v>
      </c>
      <c r="D15" s="208">
        <v>497080</v>
      </c>
      <c r="E15" s="208">
        <v>800000</v>
      </c>
      <c r="F15" s="70"/>
    </row>
    <row r="16" spans="1:6" ht="64.5" customHeight="1">
      <c r="A16" s="74">
        <v>250400301</v>
      </c>
      <c r="B16" s="75" t="s">
        <v>595</v>
      </c>
      <c r="C16" s="181">
        <v>10000</v>
      </c>
      <c r="D16" s="208">
        <v>500000</v>
      </c>
      <c r="E16" s="208">
        <v>1100000</v>
      </c>
      <c r="F16" s="70"/>
    </row>
    <row r="17" spans="1:6" ht="57.75" customHeight="1">
      <c r="A17" s="74">
        <v>250400303</v>
      </c>
      <c r="B17" s="75" t="s">
        <v>207</v>
      </c>
      <c r="C17" s="70">
        <v>0</v>
      </c>
      <c r="D17" s="208">
        <v>2000000</v>
      </c>
      <c r="E17" s="208">
        <v>3500000</v>
      </c>
      <c r="F17" s="70"/>
    </row>
    <row r="18" spans="1:6" ht="57.75" customHeight="1">
      <c r="A18" s="74">
        <v>250400403</v>
      </c>
      <c r="B18" s="75" t="s">
        <v>208</v>
      </c>
      <c r="C18" s="181">
        <v>0</v>
      </c>
      <c r="D18" s="208">
        <v>4025375</v>
      </c>
      <c r="E18" s="216">
        <v>7500000</v>
      </c>
      <c r="F18" s="70"/>
    </row>
    <row r="19" spans="1:6" ht="57.75" customHeight="1">
      <c r="A19" s="74">
        <v>250400607</v>
      </c>
      <c r="B19" s="75" t="s">
        <v>209</v>
      </c>
      <c r="C19" s="70">
        <v>0</v>
      </c>
      <c r="D19" s="208">
        <v>17500000</v>
      </c>
      <c r="E19" s="208">
        <f>'[1]Works '!$E$450</f>
        <v>101818858</v>
      </c>
      <c r="F19" s="62" t="s">
        <v>484</v>
      </c>
    </row>
    <row r="20" spans="1:6" ht="57.75" customHeight="1">
      <c r="A20" s="72">
        <v>250400700</v>
      </c>
      <c r="B20" s="73" t="s">
        <v>210</v>
      </c>
      <c r="C20" s="181">
        <v>266051399</v>
      </c>
      <c r="D20" s="208">
        <v>54046986</v>
      </c>
      <c r="E20" s="208">
        <f>'[1]Works '!$E$453</f>
        <v>10500000</v>
      </c>
      <c r="F20" s="70"/>
    </row>
    <row r="21" spans="1:6" ht="57.75" customHeight="1">
      <c r="A21" s="74">
        <v>250400702</v>
      </c>
      <c r="B21" s="75" t="s">
        <v>211</v>
      </c>
      <c r="C21" s="70">
        <v>0</v>
      </c>
      <c r="D21" s="208">
        <v>124234210</v>
      </c>
      <c r="E21" s="208">
        <f>'[1]Works '!$E$459</f>
        <v>73640000</v>
      </c>
      <c r="F21" s="62" t="s">
        <v>382</v>
      </c>
    </row>
    <row r="22" spans="1:6" ht="67.5" customHeight="1">
      <c r="A22" s="74">
        <v>250400703</v>
      </c>
      <c r="B22" s="75" t="s">
        <v>393</v>
      </c>
      <c r="C22" s="70">
        <v>0</v>
      </c>
      <c r="D22" s="208">
        <v>2100000</v>
      </c>
      <c r="E22" s="208">
        <f>'[1]Works '!$E$462</f>
        <v>30500000</v>
      </c>
      <c r="F22" s="62" t="s">
        <v>484</v>
      </c>
    </row>
    <row r="23" spans="1:6" ht="57.75" customHeight="1">
      <c r="A23" s="72">
        <v>250400901</v>
      </c>
      <c r="B23" s="73" t="s">
        <v>369</v>
      </c>
      <c r="C23" s="181">
        <v>2039580</v>
      </c>
      <c r="D23" s="208">
        <v>38437324</v>
      </c>
      <c r="E23" s="208">
        <f>'[1]Works '!$E$465</f>
        <v>9500000</v>
      </c>
      <c r="F23" s="62" t="s">
        <v>484</v>
      </c>
    </row>
    <row r="24" spans="1:6" ht="74.25" customHeight="1">
      <c r="A24" s="74">
        <v>250401201</v>
      </c>
      <c r="B24" s="75" t="s">
        <v>588</v>
      </c>
      <c r="C24" s="70">
        <v>0</v>
      </c>
      <c r="D24" s="208">
        <v>20000000</v>
      </c>
      <c r="E24" s="208">
        <v>70000000</v>
      </c>
      <c r="F24" s="70"/>
    </row>
    <row r="25" spans="1:6" ht="76.5" customHeight="1">
      <c r="A25" s="8">
        <v>250401203</v>
      </c>
      <c r="B25" s="66" t="s">
        <v>587</v>
      </c>
      <c r="C25" s="8">
        <v>0</v>
      </c>
      <c r="D25" s="208"/>
      <c r="E25" s="208">
        <f>'[1]Works '!$E$473</f>
        <v>7700000</v>
      </c>
      <c r="F25" s="146" t="s">
        <v>484</v>
      </c>
    </row>
    <row r="26" spans="1:6" ht="57.75" customHeight="1">
      <c r="A26" s="74">
        <v>250401205</v>
      </c>
      <c r="B26" s="75" t="s">
        <v>370</v>
      </c>
      <c r="C26" s="171">
        <v>6150517</v>
      </c>
      <c r="D26" s="208">
        <v>121247120</v>
      </c>
      <c r="E26" s="208">
        <f>'[1]Works '!$E$501</f>
        <v>129873000</v>
      </c>
      <c r="F26" s="62" t="s">
        <v>484</v>
      </c>
    </row>
    <row r="27" spans="1:6" s="78" customFormat="1" ht="57.75" customHeight="1">
      <c r="A27" s="74">
        <v>250401300</v>
      </c>
      <c r="B27" s="75" t="s">
        <v>589</v>
      </c>
      <c r="C27" s="180">
        <v>589428</v>
      </c>
      <c r="D27" s="208">
        <v>22143120</v>
      </c>
      <c r="E27" s="208">
        <f>'[1]Works '!$E$512</f>
        <v>12700000</v>
      </c>
      <c r="F27" s="146" t="s">
        <v>484</v>
      </c>
    </row>
    <row r="28" spans="1:6" s="78" customFormat="1" ht="49.5" customHeight="1">
      <c r="A28" s="8">
        <v>250401301</v>
      </c>
      <c r="B28" s="66" t="s">
        <v>593</v>
      </c>
      <c r="C28" s="171">
        <v>4524711</v>
      </c>
      <c r="D28" s="208">
        <v>5500000</v>
      </c>
      <c r="E28" s="208">
        <f>'[1]Works '!$E$516</f>
        <v>9500000</v>
      </c>
      <c r="F28" s="146" t="s">
        <v>484</v>
      </c>
    </row>
    <row r="29" spans="1:6" ht="77.25" customHeight="1">
      <c r="A29" s="74">
        <v>250401402</v>
      </c>
      <c r="B29" s="75" t="s">
        <v>594</v>
      </c>
      <c r="C29" s="8">
        <v>0</v>
      </c>
      <c r="D29" s="208">
        <v>0</v>
      </c>
      <c r="E29" s="208">
        <v>200000</v>
      </c>
      <c r="F29" s="62" t="s">
        <v>381</v>
      </c>
    </row>
    <row r="30" spans="1:6" ht="54.75" customHeight="1">
      <c r="A30" s="74">
        <v>250401403</v>
      </c>
      <c r="B30" s="75" t="s">
        <v>456</v>
      </c>
      <c r="C30" s="8">
        <v>0</v>
      </c>
      <c r="D30" s="208">
        <v>0</v>
      </c>
      <c r="E30" s="208">
        <v>0</v>
      </c>
      <c r="F30" s="62" t="s">
        <v>381</v>
      </c>
    </row>
    <row r="31" spans="1:6" ht="70.5" customHeight="1">
      <c r="A31" s="7">
        <v>250401504</v>
      </c>
      <c r="B31" s="66" t="s">
        <v>592</v>
      </c>
      <c r="C31" s="171">
        <v>39650000</v>
      </c>
      <c r="D31" s="208">
        <v>3000000</v>
      </c>
      <c r="E31" s="208">
        <v>4900000</v>
      </c>
      <c r="F31" s="70"/>
    </row>
    <row r="32" spans="1:6" ht="75.75" customHeight="1">
      <c r="A32" s="8">
        <v>250500200</v>
      </c>
      <c r="B32" s="66" t="s">
        <v>591</v>
      </c>
      <c r="C32" s="171">
        <v>0</v>
      </c>
      <c r="D32" s="208">
        <v>0</v>
      </c>
      <c r="E32" s="208">
        <v>0</v>
      </c>
      <c r="F32" s="70"/>
    </row>
    <row r="33" spans="1:6" ht="49.5" customHeight="1">
      <c r="A33" s="79">
        <v>250500501</v>
      </c>
      <c r="B33" s="75" t="s">
        <v>224</v>
      </c>
      <c r="C33" s="171">
        <v>16102000</v>
      </c>
      <c r="D33" s="208">
        <v>10358546</v>
      </c>
      <c r="E33" s="208">
        <f>'[1]Works '!$E$390</f>
        <v>7960000</v>
      </c>
      <c r="F33" s="70"/>
    </row>
    <row r="34" spans="1:6" ht="55.5" customHeight="1">
      <c r="A34" s="114">
        <v>250500506</v>
      </c>
      <c r="B34" s="80" t="s">
        <v>232</v>
      </c>
      <c r="C34" s="181">
        <v>330000</v>
      </c>
      <c r="D34" s="216">
        <v>125437</v>
      </c>
      <c r="E34" s="216">
        <v>300000</v>
      </c>
      <c r="F34" s="62" t="s">
        <v>484</v>
      </c>
    </row>
    <row r="35" spans="1:6" ht="66" customHeight="1">
      <c r="A35" s="74">
        <v>250500600</v>
      </c>
      <c r="B35" s="75" t="s">
        <v>225</v>
      </c>
      <c r="C35" s="171">
        <v>124196</v>
      </c>
      <c r="D35" s="208">
        <v>11210334</v>
      </c>
      <c r="E35" s="208">
        <f>'[1]Works '!$E$530</f>
        <v>34500000</v>
      </c>
      <c r="F35" s="62" t="s">
        <v>484</v>
      </c>
    </row>
    <row r="36" spans="1:6" ht="65.25" customHeight="1">
      <c r="A36" s="74">
        <v>250500601</v>
      </c>
      <c r="B36" s="75" t="s">
        <v>470</v>
      </c>
      <c r="C36" s="171">
        <v>14919428</v>
      </c>
      <c r="D36" s="208">
        <v>12261819</v>
      </c>
      <c r="E36" s="208">
        <v>17500000</v>
      </c>
      <c r="F36" s="62" t="s">
        <v>484</v>
      </c>
    </row>
    <row r="37" spans="1:6" ht="62.25" customHeight="1">
      <c r="A37" s="74">
        <v>250500700</v>
      </c>
      <c r="B37" s="75" t="s">
        <v>226</v>
      </c>
      <c r="C37" s="171">
        <v>7361555</v>
      </c>
      <c r="D37" s="208">
        <v>9750000</v>
      </c>
      <c r="E37" s="208">
        <f>'[1]Works '!$E$538</f>
        <v>4600000</v>
      </c>
      <c r="F37" s="62" t="s">
        <v>484</v>
      </c>
    </row>
    <row r="38" spans="1:6" ht="78" customHeight="1">
      <c r="A38" s="74">
        <v>250500800</v>
      </c>
      <c r="B38" s="75" t="s">
        <v>227</v>
      </c>
      <c r="C38" s="171">
        <v>3496671</v>
      </c>
      <c r="D38" s="208">
        <v>488820</v>
      </c>
      <c r="E38" s="208">
        <f>'[1]Works '!$E$541</f>
        <v>500000</v>
      </c>
      <c r="F38" s="62" t="s">
        <v>484</v>
      </c>
    </row>
    <row r="39" spans="1:6" ht="66" customHeight="1">
      <c r="A39" s="74">
        <v>250500900</v>
      </c>
      <c r="B39" s="75" t="s">
        <v>228</v>
      </c>
      <c r="C39" s="171">
        <v>7434400</v>
      </c>
      <c r="D39" s="208">
        <v>2500000</v>
      </c>
      <c r="E39" s="208">
        <f>'[1]Works '!$E$550</f>
        <v>17500000</v>
      </c>
      <c r="F39" s="62" t="s">
        <v>484</v>
      </c>
    </row>
    <row r="40" spans="1:6" ht="66.75" customHeight="1">
      <c r="A40" s="74">
        <v>250501200</v>
      </c>
      <c r="B40" s="75" t="s">
        <v>394</v>
      </c>
      <c r="C40" s="8">
        <v>0</v>
      </c>
      <c r="D40" s="208">
        <v>0</v>
      </c>
      <c r="E40" s="208">
        <f>'[1]Works '!$E$557</f>
        <v>56150000</v>
      </c>
      <c r="F40" s="62" t="s">
        <v>484</v>
      </c>
    </row>
    <row r="41" spans="1:6" ht="54" customHeight="1">
      <c r="A41" s="74">
        <v>250509900</v>
      </c>
      <c r="B41" s="75" t="s">
        <v>559</v>
      </c>
      <c r="C41" s="8"/>
      <c r="D41" s="208"/>
      <c r="E41" s="208">
        <f>'[1]Works '!$E$560</f>
        <v>3000000</v>
      </c>
      <c r="F41" s="62"/>
    </row>
    <row r="42" spans="1:6" ht="49.5" customHeight="1">
      <c r="A42" s="7">
        <v>250501607</v>
      </c>
      <c r="B42" s="66" t="s">
        <v>229</v>
      </c>
      <c r="C42" s="171">
        <v>91353000</v>
      </c>
      <c r="D42" s="208">
        <v>141615090</v>
      </c>
      <c r="E42" s="208">
        <v>18500000</v>
      </c>
      <c r="F42" s="24" t="s">
        <v>404</v>
      </c>
    </row>
    <row r="43" spans="1:6" ht="49.5" customHeight="1">
      <c r="A43" s="72">
        <v>250501609</v>
      </c>
      <c r="B43" s="73" t="s">
        <v>230</v>
      </c>
      <c r="C43" s="171">
        <v>12407667</v>
      </c>
      <c r="D43" s="208">
        <v>89420</v>
      </c>
      <c r="E43" s="208">
        <v>250000</v>
      </c>
      <c r="F43" s="70"/>
    </row>
    <row r="44" spans="1:6" ht="49.5" customHeight="1">
      <c r="A44" s="7">
        <v>251011501</v>
      </c>
      <c r="B44" s="66" t="s">
        <v>601</v>
      </c>
      <c r="C44" s="171">
        <v>648100</v>
      </c>
      <c r="D44" s="208">
        <v>0</v>
      </c>
      <c r="E44" s="208">
        <f>'[1]Works '!$E$610</f>
        <v>1361450</v>
      </c>
      <c r="F44" s="70"/>
    </row>
    <row r="45" spans="1:6" ht="49.5" customHeight="1">
      <c r="A45" s="72">
        <v>251101001</v>
      </c>
      <c r="B45" s="75" t="s">
        <v>602</v>
      </c>
      <c r="C45" s="171">
        <v>60000</v>
      </c>
      <c r="D45" s="208">
        <v>0</v>
      </c>
      <c r="E45" s="208">
        <f>'[1]Works '!$E$572</f>
        <v>9950000</v>
      </c>
      <c r="F45" s="62" t="s">
        <v>484</v>
      </c>
    </row>
    <row r="46" spans="1:6" ht="49.5" customHeight="1">
      <c r="A46" s="7">
        <v>251100301</v>
      </c>
      <c r="B46" s="66" t="s">
        <v>603</v>
      </c>
      <c r="C46" s="171">
        <v>2132772</v>
      </c>
      <c r="D46" s="208">
        <v>1869360</v>
      </c>
      <c r="E46" s="208">
        <f>'[1]Works '!$E$605</f>
        <v>34625000</v>
      </c>
      <c r="F46" s="62" t="s">
        <v>484</v>
      </c>
    </row>
    <row r="47" spans="1:6" ht="49.5" customHeight="1">
      <c r="A47" s="7">
        <v>251101301</v>
      </c>
      <c r="B47" s="66" t="s">
        <v>604</v>
      </c>
      <c r="C47" s="171">
        <v>2861000</v>
      </c>
      <c r="D47" s="208">
        <v>5892480</v>
      </c>
      <c r="E47" s="208">
        <f>'[1]Works '!$E$620</f>
        <v>16000000</v>
      </c>
      <c r="F47" s="62" t="s">
        <v>484</v>
      </c>
    </row>
    <row r="48" spans="1:6" ht="49.5" customHeight="1">
      <c r="A48" s="8">
        <v>251101302</v>
      </c>
      <c r="B48" s="66" t="s">
        <v>605</v>
      </c>
      <c r="C48" s="171">
        <v>2975000</v>
      </c>
      <c r="D48" s="208">
        <v>375000</v>
      </c>
      <c r="E48" s="208">
        <f>'[1]Works '!$E$624</f>
        <v>1184000</v>
      </c>
      <c r="F48" s="62" t="s">
        <v>484</v>
      </c>
    </row>
    <row r="49" spans="1:6" ht="49.5" customHeight="1">
      <c r="A49" s="8">
        <v>251101303</v>
      </c>
      <c r="B49" s="66" t="s">
        <v>606</v>
      </c>
      <c r="C49" s="8">
        <v>0</v>
      </c>
      <c r="D49" s="208">
        <v>325000</v>
      </c>
      <c r="E49" s="208">
        <v>0</v>
      </c>
      <c r="F49" s="70"/>
    </row>
    <row r="50" spans="1:6" ht="49.5" customHeight="1">
      <c r="A50" s="7">
        <v>251101501</v>
      </c>
      <c r="B50" s="66" t="s">
        <v>607</v>
      </c>
      <c r="C50" s="8">
        <v>0</v>
      </c>
      <c r="D50" s="208">
        <v>0</v>
      </c>
      <c r="E50" s="208">
        <v>0</v>
      </c>
      <c r="F50" s="62" t="s">
        <v>484</v>
      </c>
    </row>
    <row r="51" spans="1:6" ht="49.5" customHeight="1">
      <c r="A51" s="8">
        <v>251101701</v>
      </c>
      <c r="B51" s="66" t="s">
        <v>608</v>
      </c>
      <c r="C51" s="8">
        <v>0</v>
      </c>
      <c r="D51" s="208">
        <v>0</v>
      </c>
      <c r="E51" s="208">
        <f>'[1]Works '!$E$629</f>
        <v>4900000</v>
      </c>
      <c r="F51" s="62" t="s">
        <v>484</v>
      </c>
    </row>
    <row r="52" spans="1:6" ht="49.5" customHeight="1">
      <c r="A52" s="7">
        <v>251102001</v>
      </c>
      <c r="B52" s="66" t="s">
        <v>609</v>
      </c>
      <c r="C52" s="171">
        <v>196440</v>
      </c>
      <c r="D52" s="208">
        <v>0</v>
      </c>
      <c r="E52" s="208">
        <f>'[1]Works '!$E$632</f>
        <v>150000</v>
      </c>
      <c r="F52" s="62" t="s">
        <v>484</v>
      </c>
    </row>
    <row r="53" spans="1:6" ht="49.5" customHeight="1">
      <c r="A53" s="7">
        <v>251200101</v>
      </c>
      <c r="B53" s="66" t="s">
        <v>214</v>
      </c>
      <c r="C53" s="171">
        <v>0</v>
      </c>
      <c r="D53" s="208">
        <v>0</v>
      </c>
      <c r="E53" s="208">
        <v>25000000</v>
      </c>
      <c r="F53" s="70"/>
    </row>
    <row r="54" spans="1:6" s="128" customFormat="1" ht="49.5" customHeight="1">
      <c r="A54" s="9">
        <v>251200301</v>
      </c>
      <c r="B54" s="66" t="s">
        <v>610</v>
      </c>
      <c r="C54" s="173">
        <v>28034913</v>
      </c>
      <c r="D54" s="216">
        <v>13613199</v>
      </c>
      <c r="E54" s="216">
        <f>'[1]Works '!$E$647</f>
        <v>26324365</v>
      </c>
      <c r="F54" s="62" t="s">
        <v>484</v>
      </c>
    </row>
    <row r="55" spans="1:6" ht="49.5" customHeight="1">
      <c r="A55" s="8">
        <v>251200302</v>
      </c>
      <c r="B55" s="66" t="s">
        <v>611</v>
      </c>
      <c r="C55" s="8">
        <v>0</v>
      </c>
      <c r="D55" s="208">
        <v>0</v>
      </c>
      <c r="E55" s="208">
        <v>0</v>
      </c>
      <c r="F55" s="70"/>
    </row>
    <row r="56" spans="1:6" ht="49.5" customHeight="1">
      <c r="A56" s="7">
        <v>251200801</v>
      </c>
      <c r="B56" s="66" t="s">
        <v>612</v>
      </c>
      <c r="C56" s="171">
        <v>24877594</v>
      </c>
      <c r="D56" s="208">
        <v>0</v>
      </c>
      <c r="E56" s="208">
        <v>55000000</v>
      </c>
      <c r="F56" s="70"/>
    </row>
    <row r="57" spans="1:6" ht="49.5" customHeight="1">
      <c r="A57" s="7">
        <v>251200802</v>
      </c>
      <c r="B57" s="66" t="s">
        <v>613</v>
      </c>
      <c r="C57" s="8">
        <v>0</v>
      </c>
      <c r="D57" s="208">
        <v>0</v>
      </c>
      <c r="E57" s="208">
        <v>0</v>
      </c>
      <c r="F57" s="70"/>
    </row>
    <row r="58" spans="1:6" ht="49.5" customHeight="1">
      <c r="A58" s="7">
        <v>251200901</v>
      </c>
      <c r="B58" s="66" t="s">
        <v>614</v>
      </c>
      <c r="C58" s="171">
        <v>16061708</v>
      </c>
      <c r="D58" s="208">
        <v>1238160</v>
      </c>
      <c r="E58" s="208">
        <v>10000000</v>
      </c>
      <c r="F58" s="70"/>
    </row>
    <row r="59" spans="1:6" ht="49.5" customHeight="1">
      <c r="A59" s="7">
        <v>251201001</v>
      </c>
      <c r="B59" s="66" t="s">
        <v>615</v>
      </c>
      <c r="C59" s="8">
        <v>0</v>
      </c>
      <c r="D59" s="208">
        <v>0</v>
      </c>
      <c r="E59" s="208">
        <v>11000000</v>
      </c>
      <c r="F59" s="70"/>
    </row>
    <row r="60" spans="1:6" ht="49.5" customHeight="1">
      <c r="A60" s="7">
        <v>251201101</v>
      </c>
      <c r="B60" s="66" t="s">
        <v>616</v>
      </c>
      <c r="C60" s="8">
        <v>0</v>
      </c>
      <c r="D60" s="208">
        <v>0</v>
      </c>
      <c r="E60" s="208">
        <v>6000000</v>
      </c>
      <c r="F60" s="70"/>
    </row>
    <row r="61" spans="1:6" ht="49.5" customHeight="1">
      <c r="A61" s="7">
        <v>251201401</v>
      </c>
      <c r="B61" s="66" t="s">
        <v>617</v>
      </c>
      <c r="C61" s="8">
        <v>50000</v>
      </c>
      <c r="D61" s="208">
        <v>0</v>
      </c>
      <c r="E61" s="208">
        <v>1000000</v>
      </c>
      <c r="F61" s="70"/>
    </row>
    <row r="62" spans="1:6" ht="49.5" customHeight="1">
      <c r="A62" s="7">
        <v>251201501</v>
      </c>
      <c r="B62" s="66" t="s">
        <v>618</v>
      </c>
      <c r="C62" s="8">
        <v>0</v>
      </c>
      <c r="D62" s="208">
        <v>6100000</v>
      </c>
      <c r="E62" s="208">
        <v>6000000</v>
      </c>
      <c r="F62" s="70"/>
    </row>
    <row r="63" spans="1:6" ht="49.5" customHeight="1">
      <c r="A63" s="7">
        <v>251201801</v>
      </c>
      <c r="B63" s="66" t="s">
        <v>619</v>
      </c>
      <c r="C63" s="8">
        <v>0</v>
      </c>
      <c r="D63" s="208">
        <v>140251</v>
      </c>
      <c r="E63" s="208">
        <v>900000</v>
      </c>
      <c r="F63" s="70"/>
    </row>
    <row r="64" spans="1:6" ht="49.5" customHeight="1">
      <c r="A64" s="8">
        <v>251202401</v>
      </c>
      <c r="B64" s="66" t="s">
        <v>620</v>
      </c>
      <c r="C64" s="171">
        <v>3775112</v>
      </c>
      <c r="D64" s="208">
        <v>255982</v>
      </c>
      <c r="E64" s="208">
        <v>3000000</v>
      </c>
      <c r="F64" s="70"/>
    </row>
    <row r="65" spans="1:6" ht="49.5" customHeight="1">
      <c r="A65" s="7">
        <v>251202501</v>
      </c>
      <c r="B65" s="66" t="s">
        <v>621</v>
      </c>
      <c r="C65" s="171">
        <v>80713621</v>
      </c>
      <c r="D65" s="208">
        <v>42710367</v>
      </c>
      <c r="E65" s="208">
        <f>'[1]Works '!$E$678</f>
        <v>160700000</v>
      </c>
      <c r="F65" s="62" t="s">
        <v>484</v>
      </c>
    </row>
    <row r="66" spans="1:6" ht="49.5" customHeight="1">
      <c r="A66" s="7">
        <v>251202502</v>
      </c>
      <c r="B66" s="66" t="s">
        <v>622</v>
      </c>
      <c r="C66" s="8">
        <v>0</v>
      </c>
      <c r="D66" s="208">
        <v>0</v>
      </c>
      <c r="E66" s="208">
        <v>0</v>
      </c>
      <c r="F66" s="70"/>
    </row>
    <row r="67" spans="1:6" ht="49.5" customHeight="1">
      <c r="A67" s="7">
        <v>251202601</v>
      </c>
      <c r="B67" s="66" t="s">
        <v>623</v>
      </c>
      <c r="C67" s="171">
        <v>2301208</v>
      </c>
      <c r="D67" s="208">
        <v>85745</v>
      </c>
      <c r="E67" s="208">
        <v>17500000</v>
      </c>
      <c r="F67" s="70"/>
    </row>
    <row r="68" spans="1:6" ht="49.5" customHeight="1">
      <c r="A68" s="7">
        <v>251202602</v>
      </c>
      <c r="B68" s="66" t="s">
        <v>624</v>
      </c>
      <c r="C68" s="8">
        <v>0</v>
      </c>
      <c r="D68" s="208">
        <v>0</v>
      </c>
      <c r="E68" s="208">
        <v>0</v>
      </c>
      <c r="F68" s="70"/>
    </row>
    <row r="69" spans="1:6" ht="49.5" customHeight="1">
      <c r="A69" s="7">
        <v>251202701</v>
      </c>
      <c r="B69" s="66" t="s">
        <v>532</v>
      </c>
      <c r="C69" s="8">
        <v>0</v>
      </c>
      <c r="D69" s="208">
        <v>0</v>
      </c>
      <c r="E69" s="208">
        <v>0</v>
      </c>
      <c r="F69" s="70"/>
    </row>
    <row r="70" spans="1:6" ht="49.5" customHeight="1">
      <c r="A70" s="7">
        <v>251300101</v>
      </c>
      <c r="B70" s="66" t="s">
        <v>625</v>
      </c>
      <c r="C70" s="171">
        <v>696932</v>
      </c>
      <c r="D70" s="208">
        <v>0</v>
      </c>
      <c r="E70" s="208">
        <f>'[1]Works '!$E$684</f>
        <v>218000000</v>
      </c>
      <c r="F70" s="62" t="s">
        <v>484</v>
      </c>
    </row>
    <row r="71" spans="1:6" ht="49.5" customHeight="1">
      <c r="A71" s="7">
        <v>251300102</v>
      </c>
      <c r="B71" s="66" t="s">
        <v>626</v>
      </c>
      <c r="C71" s="8">
        <v>0</v>
      </c>
      <c r="D71" s="208">
        <v>0</v>
      </c>
      <c r="E71" s="208">
        <f>'[1]Works '!$E$688</f>
        <v>102000000</v>
      </c>
      <c r="F71" s="62" t="s">
        <v>484</v>
      </c>
    </row>
    <row r="72" spans="1:6" ht="49.5" customHeight="1">
      <c r="A72" s="7">
        <v>251300103</v>
      </c>
      <c r="B72" s="66" t="s">
        <v>627</v>
      </c>
      <c r="C72" s="8">
        <v>0</v>
      </c>
      <c r="D72" s="208">
        <v>0</v>
      </c>
      <c r="E72" s="208">
        <v>0</v>
      </c>
      <c r="F72" s="70"/>
    </row>
    <row r="73" spans="1:6" ht="49.5" customHeight="1">
      <c r="A73" s="7">
        <v>251300501</v>
      </c>
      <c r="B73" s="66" t="s">
        <v>471</v>
      </c>
      <c r="C73" s="171">
        <v>854047</v>
      </c>
      <c r="D73" s="208">
        <v>14449598</v>
      </c>
      <c r="E73" s="208">
        <f>'[1]Works '!$E$700</f>
        <v>27400000</v>
      </c>
      <c r="F73" s="70"/>
    </row>
    <row r="74" spans="1:6" ht="65.25" customHeight="1">
      <c r="A74" s="7">
        <v>251300601</v>
      </c>
      <c r="B74" s="66" t="s">
        <v>628</v>
      </c>
      <c r="C74" s="171">
        <v>0</v>
      </c>
      <c r="D74" s="208">
        <v>647808</v>
      </c>
      <c r="E74" s="208">
        <f>'[1]Works '!$E$709</f>
        <v>25700000</v>
      </c>
      <c r="F74" s="62" t="s">
        <v>484</v>
      </c>
    </row>
    <row r="75" spans="1:6" ht="49.5" customHeight="1">
      <c r="A75" s="7">
        <v>251301204</v>
      </c>
      <c r="B75" s="66" t="s">
        <v>629</v>
      </c>
      <c r="C75" s="171">
        <v>4000000</v>
      </c>
      <c r="D75" s="208">
        <v>11233372</v>
      </c>
      <c r="E75" s="208">
        <f>'[1]Works '!$E$712</f>
        <v>2500000</v>
      </c>
      <c r="F75" s="62" t="s">
        <v>484</v>
      </c>
    </row>
    <row r="76" spans="1:6" ht="49.5" customHeight="1">
      <c r="A76" s="7">
        <v>251301402</v>
      </c>
      <c r="B76" s="66" t="s">
        <v>630</v>
      </c>
      <c r="C76" s="8">
        <v>0</v>
      </c>
      <c r="D76" s="208">
        <v>0</v>
      </c>
      <c r="E76" s="208">
        <v>0</v>
      </c>
      <c r="F76" s="70"/>
    </row>
    <row r="77" spans="1:6" ht="49.5" customHeight="1">
      <c r="A77" s="7">
        <v>251400101</v>
      </c>
      <c r="B77" s="66" t="s">
        <v>631</v>
      </c>
      <c r="C77" s="8">
        <v>0</v>
      </c>
      <c r="D77" s="208">
        <v>0</v>
      </c>
      <c r="E77" s="208">
        <f>'[1]Works '!$E$745</f>
        <v>44100000</v>
      </c>
      <c r="F77" s="62" t="s">
        <v>484</v>
      </c>
    </row>
    <row r="78" spans="1:6" ht="49.5" customHeight="1">
      <c r="A78" s="7">
        <v>251400102</v>
      </c>
      <c r="B78" s="66" t="s">
        <v>632</v>
      </c>
      <c r="C78" s="171">
        <v>3750000</v>
      </c>
      <c r="D78" s="208">
        <v>1560000</v>
      </c>
      <c r="E78" s="208">
        <f>'[1]Works '!$E$748</f>
        <v>1000000</v>
      </c>
      <c r="F78" s="62" t="s">
        <v>484</v>
      </c>
    </row>
    <row r="79" spans="1:6" ht="49.5" customHeight="1">
      <c r="A79" s="7">
        <v>251410101</v>
      </c>
      <c r="B79" s="66" t="s">
        <v>633</v>
      </c>
      <c r="C79" s="171">
        <v>41585621</v>
      </c>
      <c r="D79" s="208">
        <v>29096588</v>
      </c>
      <c r="E79" s="208">
        <f>'[1]Works '!$E$752</f>
        <v>12000000</v>
      </c>
      <c r="F79" s="62" t="s">
        <v>484</v>
      </c>
    </row>
    <row r="80" spans="1:6" ht="49.5" customHeight="1">
      <c r="A80" s="7">
        <v>251420101</v>
      </c>
      <c r="B80" s="66" t="s">
        <v>634</v>
      </c>
      <c r="C80" s="8">
        <v>0</v>
      </c>
      <c r="D80" s="208">
        <v>369360</v>
      </c>
      <c r="E80" s="208">
        <f>'[1]Works '!$E$776</f>
        <v>17359673</v>
      </c>
      <c r="F80" s="62" t="s">
        <v>484</v>
      </c>
    </row>
    <row r="81" spans="1:6" s="78" customFormat="1" ht="49.5" customHeight="1">
      <c r="A81" s="8">
        <v>251420201</v>
      </c>
      <c r="B81" s="66" t="s">
        <v>635</v>
      </c>
      <c r="C81" s="8">
        <v>0</v>
      </c>
      <c r="D81" s="208">
        <v>0</v>
      </c>
      <c r="E81" s="208">
        <v>1000000</v>
      </c>
      <c r="F81" s="102"/>
    </row>
    <row r="82" spans="1:6" ht="49.5" customHeight="1">
      <c r="A82" s="7">
        <v>251600501</v>
      </c>
      <c r="B82" s="66" t="s">
        <v>636</v>
      </c>
      <c r="C82" s="171">
        <v>270398</v>
      </c>
      <c r="D82" s="208">
        <v>1017730</v>
      </c>
      <c r="E82" s="208">
        <f>'[1]Works '!$E$779</f>
        <v>1500000</v>
      </c>
      <c r="F82" s="62" t="s">
        <v>484</v>
      </c>
    </row>
    <row r="83" spans="1:6" ht="49.5" customHeight="1">
      <c r="A83" s="7">
        <v>251630101</v>
      </c>
      <c r="B83" s="66" t="s">
        <v>637</v>
      </c>
      <c r="C83" s="171">
        <v>0</v>
      </c>
      <c r="D83" s="208">
        <v>0</v>
      </c>
      <c r="E83" s="208">
        <f>'[1]Works '!$E$784</f>
        <v>11300000</v>
      </c>
      <c r="F83" s="70"/>
    </row>
    <row r="84" spans="1:6" ht="49.5" customHeight="1">
      <c r="A84" s="7">
        <v>251640101</v>
      </c>
      <c r="B84" s="66" t="s">
        <v>533</v>
      </c>
      <c r="C84" s="171">
        <v>0</v>
      </c>
      <c r="D84" s="208">
        <v>0</v>
      </c>
      <c r="E84" s="208">
        <f>'[1]Works '!$E$816</f>
        <v>178100000</v>
      </c>
      <c r="F84" s="70"/>
    </row>
    <row r="85" spans="1:6" ht="54" customHeight="1">
      <c r="A85" s="7">
        <v>251650101</v>
      </c>
      <c r="B85" s="66" t="s">
        <v>638</v>
      </c>
      <c r="C85" s="171">
        <v>2038489</v>
      </c>
      <c r="D85" s="208">
        <v>1369351</v>
      </c>
      <c r="E85" s="208">
        <f>'[1]Works '!$E$831</f>
        <v>41622933</v>
      </c>
      <c r="F85" s="62" t="s">
        <v>484</v>
      </c>
    </row>
    <row r="86" spans="1:6" ht="63.75" customHeight="1">
      <c r="A86" s="7">
        <v>251650201</v>
      </c>
      <c r="B86" s="66" t="s">
        <v>640</v>
      </c>
      <c r="C86" s="171">
        <v>607925</v>
      </c>
      <c r="D86" s="208">
        <v>61453</v>
      </c>
      <c r="E86" s="208">
        <v>500000</v>
      </c>
      <c r="F86" s="70"/>
    </row>
    <row r="87" spans="1:6" ht="49.5" customHeight="1">
      <c r="A87" s="7">
        <v>252100101</v>
      </c>
      <c r="B87" s="66" t="s">
        <v>639</v>
      </c>
      <c r="C87" s="21">
        <v>0</v>
      </c>
      <c r="D87" s="208">
        <v>0</v>
      </c>
      <c r="E87" s="208">
        <v>1200000</v>
      </c>
      <c r="F87" s="70"/>
    </row>
    <row r="88" spans="1:6" s="78" customFormat="1" ht="49.5" customHeight="1">
      <c r="A88" s="8">
        <v>252100102</v>
      </c>
      <c r="B88" s="66" t="s">
        <v>460</v>
      </c>
      <c r="C88" s="8">
        <v>0</v>
      </c>
      <c r="D88" s="208">
        <v>0</v>
      </c>
      <c r="E88" s="208">
        <v>0</v>
      </c>
      <c r="F88" s="102"/>
    </row>
    <row r="89" spans="1:6" ht="49.5" customHeight="1">
      <c r="A89" s="7">
        <v>252100701</v>
      </c>
      <c r="B89" s="66" t="s">
        <v>641</v>
      </c>
      <c r="C89" s="174">
        <v>68498</v>
      </c>
      <c r="D89" s="208">
        <v>0</v>
      </c>
      <c r="E89" s="208">
        <f>'[1]Works '!$E$836</f>
        <v>3200000</v>
      </c>
      <c r="F89" s="62" t="s">
        <v>484</v>
      </c>
    </row>
    <row r="90" spans="1:6" ht="49.5" customHeight="1">
      <c r="A90" s="7">
        <v>252200101</v>
      </c>
      <c r="B90" s="66" t="s">
        <v>215</v>
      </c>
      <c r="C90" s="171">
        <v>134490239</v>
      </c>
      <c r="D90" s="208">
        <v>55869925</v>
      </c>
      <c r="E90" s="213">
        <f>'[1]Works '!$E$843</f>
        <v>7400000</v>
      </c>
      <c r="F90" s="70"/>
    </row>
    <row r="91" spans="1:6" ht="49.5" customHeight="1">
      <c r="A91" s="7">
        <v>252200102</v>
      </c>
      <c r="B91" s="66" t="s">
        <v>642</v>
      </c>
      <c r="C91" s="171">
        <v>1436985</v>
      </c>
      <c r="D91" s="208">
        <v>2100000</v>
      </c>
      <c r="E91" s="208">
        <v>8000000</v>
      </c>
      <c r="F91" s="70"/>
    </row>
    <row r="92" spans="1:6" ht="49.5" customHeight="1">
      <c r="A92" s="7">
        <v>252200201</v>
      </c>
      <c r="B92" s="66" t="s">
        <v>643</v>
      </c>
      <c r="C92" s="8">
        <v>0</v>
      </c>
      <c r="D92" s="208">
        <v>0</v>
      </c>
      <c r="E92" s="208">
        <v>110000000</v>
      </c>
      <c r="F92" s="70"/>
    </row>
    <row r="93" spans="1:6" ht="49.5" customHeight="1">
      <c r="A93" s="7">
        <v>252200202</v>
      </c>
      <c r="B93" s="66" t="s">
        <v>644</v>
      </c>
      <c r="C93" s="8">
        <v>0</v>
      </c>
      <c r="D93" s="208">
        <v>1211672</v>
      </c>
      <c r="E93" s="208">
        <v>16000000</v>
      </c>
      <c r="F93" s="70"/>
    </row>
    <row r="94" spans="1:6" ht="49.5" customHeight="1">
      <c r="A94" s="7">
        <v>252200401</v>
      </c>
      <c r="B94" s="66" t="s">
        <v>645</v>
      </c>
      <c r="C94" s="8">
        <v>0</v>
      </c>
      <c r="D94" s="208">
        <v>75000</v>
      </c>
      <c r="E94" s="208">
        <v>1506000</v>
      </c>
      <c r="F94" s="70"/>
    </row>
    <row r="95" spans="1:6" ht="49.5" customHeight="1">
      <c r="A95" s="7">
        <v>252200402</v>
      </c>
      <c r="B95" s="66" t="s">
        <v>670</v>
      </c>
      <c r="C95" s="8">
        <v>0</v>
      </c>
      <c r="D95" s="208">
        <v>0</v>
      </c>
      <c r="E95" s="208">
        <v>0</v>
      </c>
      <c r="F95" s="70"/>
    </row>
    <row r="96" spans="1:6" ht="49.5" customHeight="1">
      <c r="A96" s="7">
        <v>252200501</v>
      </c>
      <c r="B96" s="66" t="s">
        <v>669</v>
      </c>
      <c r="C96" s="171">
        <v>1540186</v>
      </c>
      <c r="D96" s="208">
        <v>1875636</v>
      </c>
      <c r="E96" s="208">
        <v>1900000</v>
      </c>
      <c r="F96" s="70"/>
    </row>
    <row r="97" spans="1:6" ht="49.5" customHeight="1">
      <c r="A97" s="7">
        <v>252200502</v>
      </c>
      <c r="B97" s="66" t="s">
        <v>668</v>
      </c>
      <c r="C97" s="8">
        <v>0</v>
      </c>
      <c r="D97" s="208">
        <v>0</v>
      </c>
      <c r="E97" s="208">
        <v>950000</v>
      </c>
      <c r="F97" s="70"/>
    </row>
    <row r="98" spans="1:6" ht="49.5" customHeight="1">
      <c r="A98" s="7">
        <v>252201401</v>
      </c>
      <c r="B98" s="66" t="s">
        <v>534</v>
      </c>
      <c r="C98" s="8">
        <v>924984</v>
      </c>
      <c r="D98" s="208">
        <v>200000</v>
      </c>
      <c r="E98" s="208">
        <v>1500000</v>
      </c>
      <c r="F98" s="70"/>
    </row>
    <row r="99" spans="1:6" ht="74.25" customHeight="1">
      <c r="A99" s="7">
        <v>252300101</v>
      </c>
      <c r="B99" s="66" t="s">
        <v>646</v>
      </c>
      <c r="C99" s="171">
        <v>2343168</v>
      </c>
      <c r="D99" s="208">
        <v>2766469</v>
      </c>
      <c r="E99" s="208">
        <f>'[1]Works '!$E$848</f>
        <v>37400000</v>
      </c>
      <c r="F99" s="62" t="s">
        <v>484</v>
      </c>
    </row>
    <row r="100" spans="1:6" ht="49.5" customHeight="1">
      <c r="A100" s="7">
        <v>252300201</v>
      </c>
      <c r="B100" s="66" t="s">
        <v>647</v>
      </c>
      <c r="C100" s="171">
        <v>10930902</v>
      </c>
      <c r="D100" s="208">
        <v>5577816</v>
      </c>
      <c r="E100" s="208">
        <v>1400000</v>
      </c>
      <c r="F100" s="70"/>
    </row>
    <row r="101" spans="1:6" ht="49.5" customHeight="1">
      <c r="A101" s="7">
        <v>252310201</v>
      </c>
      <c r="B101" s="66" t="s">
        <v>648</v>
      </c>
      <c r="C101" s="171">
        <v>7500000</v>
      </c>
      <c r="D101" s="208">
        <v>6101215</v>
      </c>
      <c r="E101" s="208">
        <v>7500000</v>
      </c>
      <c r="F101" s="70"/>
    </row>
    <row r="102" spans="1:6" ht="49.5" customHeight="1">
      <c r="A102" s="7">
        <v>252310202</v>
      </c>
      <c r="B102" s="66" t="s">
        <v>649</v>
      </c>
      <c r="C102" s="8">
        <v>0</v>
      </c>
      <c r="D102" s="208">
        <v>0</v>
      </c>
      <c r="E102" s="208">
        <v>0</v>
      </c>
      <c r="F102" s="70"/>
    </row>
    <row r="103" spans="1:6" ht="49.5" customHeight="1">
      <c r="A103" s="8">
        <v>253100101</v>
      </c>
      <c r="B103" s="66" t="s">
        <v>395</v>
      </c>
      <c r="C103" s="8">
        <v>188650</v>
      </c>
      <c r="D103" s="208">
        <v>20000</v>
      </c>
      <c r="E103" s="208">
        <f>'[1]Works '!$E$851</f>
        <v>10000000</v>
      </c>
      <c r="F103" s="62" t="s">
        <v>484</v>
      </c>
    </row>
    <row r="104" spans="1:6" ht="49.5" customHeight="1">
      <c r="A104" s="8">
        <v>253100301</v>
      </c>
      <c r="B104" s="66" t="s">
        <v>396</v>
      </c>
      <c r="C104" s="171">
        <v>409200</v>
      </c>
      <c r="D104" s="208">
        <v>985000</v>
      </c>
      <c r="E104" s="208">
        <f>'[1]Works '!$E$857</f>
        <v>26000000</v>
      </c>
      <c r="F104" s="62" t="s">
        <v>484</v>
      </c>
    </row>
    <row r="105" spans="1:6" ht="64.5" customHeight="1">
      <c r="A105" s="8">
        <v>253100901</v>
      </c>
      <c r="B105" s="66" t="s">
        <v>651</v>
      </c>
      <c r="C105" s="171">
        <v>1500570</v>
      </c>
      <c r="D105" s="208">
        <v>167423</v>
      </c>
      <c r="E105" s="208">
        <f>'[1]Works '!$E$861</f>
        <v>10500000</v>
      </c>
      <c r="F105" s="62" t="s">
        <v>484</v>
      </c>
    </row>
    <row r="106" spans="1:6" ht="59.25" customHeight="1">
      <c r="A106" s="8">
        <v>253101001</v>
      </c>
      <c r="B106" s="66" t="s">
        <v>650</v>
      </c>
      <c r="C106" s="171">
        <v>161550</v>
      </c>
      <c r="D106" s="208">
        <v>0</v>
      </c>
      <c r="E106" s="208">
        <v>0</v>
      </c>
      <c r="F106" s="70"/>
    </row>
    <row r="107" spans="1:6" ht="49.5" customHeight="1">
      <c r="A107" s="8">
        <v>253101101</v>
      </c>
      <c r="B107" s="66" t="s">
        <v>652</v>
      </c>
      <c r="C107" s="171">
        <v>4512500</v>
      </c>
      <c r="D107" s="216">
        <v>5795336</v>
      </c>
      <c r="E107" s="208">
        <f>'[1]Works '!$E$864</f>
        <v>7500000</v>
      </c>
      <c r="F107" s="62" t="s">
        <v>484</v>
      </c>
    </row>
    <row r="108" spans="1:6" ht="49.5" customHeight="1">
      <c r="A108" s="8">
        <v>253101201</v>
      </c>
      <c r="B108" s="66" t="s">
        <v>397</v>
      </c>
      <c r="C108" s="171">
        <v>0</v>
      </c>
      <c r="D108" s="208">
        <v>0</v>
      </c>
      <c r="E108" s="208">
        <f>'[1]Works '!$E$867</f>
        <v>3000000</v>
      </c>
      <c r="F108" s="70"/>
    </row>
    <row r="109" spans="1:6" ht="63.75" customHeight="1">
      <c r="A109" s="8">
        <v>253101301</v>
      </c>
      <c r="B109" s="66" t="s">
        <v>653</v>
      </c>
      <c r="C109" s="171">
        <v>875550</v>
      </c>
      <c r="D109" s="208">
        <v>0</v>
      </c>
      <c r="E109" s="208">
        <v>0</v>
      </c>
      <c r="F109" s="70"/>
    </row>
    <row r="110" spans="1:6" ht="49.5" customHeight="1">
      <c r="A110" s="8">
        <v>253101401</v>
      </c>
      <c r="B110" s="66" t="s">
        <v>654</v>
      </c>
      <c r="C110" s="171">
        <v>228375</v>
      </c>
      <c r="D110" s="208">
        <v>0</v>
      </c>
      <c r="E110" s="208">
        <v>0</v>
      </c>
      <c r="F110" s="70"/>
    </row>
    <row r="111" spans="1:6" ht="49.5" customHeight="1">
      <c r="A111" s="8">
        <v>253101901</v>
      </c>
      <c r="B111" s="66" t="s">
        <v>655</v>
      </c>
      <c r="C111" s="171">
        <v>395000</v>
      </c>
      <c r="D111" s="208">
        <v>210000</v>
      </c>
      <c r="E111" s="208">
        <v>500000</v>
      </c>
      <c r="F111" s="70"/>
    </row>
    <row r="112" spans="1:6" ht="49.5" customHeight="1">
      <c r="A112" s="7">
        <v>253103101</v>
      </c>
      <c r="B112" s="66" t="s">
        <v>657</v>
      </c>
      <c r="C112" s="8">
        <v>0</v>
      </c>
      <c r="D112" s="208">
        <v>750000</v>
      </c>
      <c r="E112" s="208">
        <v>8500000</v>
      </c>
      <c r="F112" s="70"/>
    </row>
    <row r="113" spans="1:6" ht="49.5" customHeight="1">
      <c r="A113" s="7">
        <v>253103401</v>
      </c>
      <c r="B113" s="66" t="s">
        <v>656</v>
      </c>
      <c r="C113" s="171">
        <v>3266000</v>
      </c>
      <c r="D113" s="208">
        <v>353675</v>
      </c>
      <c r="E113" s="208">
        <v>3500000</v>
      </c>
      <c r="F113" s="70"/>
    </row>
    <row r="114" spans="1:6" ht="49.5" customHeight="1">
      <c r="A114" s="8">
        <v>253103501</v>
      </c>
      <c r="B114" s="66" t="s">
        <v>658</v>
      </c>
      <c r="C114" s="171">
        <v>482850</v>
      </c>
      <c r="D114" s="208">
        <v>2300000</v>
      </c>
      <c r="E114" s="208">
        <f>'[1]Works '!$E$873</f>
        <v>3006000</v>
      </c>
      <c r="F114" s="62" t="s">
        <v>484</v>
      </c>
    </row>
    <row r="115" spans="1:6" ht="49.5" customHeight="1">
      <c r="A115" s="8">
        <v>253103701</v>
      </c>
      <c r="B115" s="66" t="s">
        <v>398</v>
      </c>
      <c r="C115" s="171">
        <v>2976000</v>
      </c>
      <c r="D115" s="208">
        <v>1500000</v>
      </c>
      <c r="E115" s="208">
        <f>'[1]Works '!$E$876</f>
        <v>3200000</v>
      </c>
      <c r="F115" s="62" t="s">
        <v>484</v>
      </c>
    </row>
    <row r="116" spans="1:6" ht="49.5" customHeight="1">
      <c r="A116" s="8">
        <v>253103901</v>
      </c>
      <c r="B116" s="66" t="s">
        <v>659</v>
      </c>
      <c r="C116" s="171">
        <v>21500</v>
      </c>
      <c r="D116" s="208">
        <v>900000</v>
      </c>
      <c r="E116" s="208">
        <v>1800000</v>
      </c>
      <c r="F116" s="70"/>
    </row>
    <row r="117" spans="1:6" ht="49.5" customHeight="1">
      <c r="A117" s="8">
        <v>253104001</v>
      </c>
      <c r="B117" s="66" t="s">
        <v>535</v>
      </c>
      <c r="C117" s="171">
        <v>250000</v>
      </c>
      <c r="D117" s="208">
        <v>0</v>
      </c>
      <c r="E117" s="216">
        <f>'[1]Works '!$E$880</f>
        <v>3000000</v>
      </c>
      <c r="F117" s="62" t="s">
        <v>484</v>
      </c>
    </row>
    <row r="118" spans="1:6" ht="49.5" customHeight="1">
      <c r="A118" s="8">
        <v>253105701</v>
      </c>
      <c r="B118" s="66" t="s">
        <v>660</v>
      </c>
      <c r="C118" s="8">
        <v>0</v>
      </c>
      <c r="D118" s="208">
        <v>0</v>
      </c>
      <c r="E118" s="208">
        <v>0</v>
      </c>
      <c r="F118" s="70"/>
    </row>
    <row r="119" spans="1:6" ht="49.5" customHeight="1">
      <c r="A119" s="8">
        <v>253105901</v>
      </c>
      <c r="B119" s="66" t="s">
        <v>399</v>
      </c>
      <c r="C119" s="8">
        <v>0</v>
      </c>
      <c r="D119" s="208">
        <v>0</v>
      </c>
      <c r="E119" s="208">
        <v>0</v>
      </c>
      <c r="F119" s="70"/>
    </row>
    <row r="120" spans="1:6" ht="49.5" customHeight="1">
      <c r="A120" s="8">
        <v>253106201</v>
      </c>
      <c r="B120" s="66" t="s">
        <v>661</v>
      </c>
      <c r="C120" s="8">
        <v>0</v>
      </c>
      <c r="D120" s="208">
        <v>0</v>
      </c>
      <c r="E120" s="208">
        <f>'[1]Works '!$E$903</f>
        <v>46028590</v>
      </c>
      <c r="F120" s="62" t="s">
        <v>484</v>
      </c>
    </row>
    <row r="121" spans="1:6" ht="49.5" customHeight="1">
      <c r="A121" s="8">
        <v>253200401</v>
      </c>
      <c r="B121" s="66" t="s">
        <v>536</v>
      </c>
      <c r="C121" s="171">
        <v>74815</v>
      </c>
      <c r="D121" s="208">
        <v>0</v>
      </c>
      <c r="E121" s="208">
        <v>1500000</v>
      </c>
      <c r="F121" s="70"/>
    </row>
    <row r="122" spans="1:6" ht="49.5" customHeight="1">
      <c r="A122" s="8">
        <v>253301302</v>
      </c>
      <c r="B122" s="66" t="s">
        <v>662</v>
      </c>
      <c r="C122" s="8">
        <v>0</v>
      </c>
      <c r="D122" s="208">
        <v>0</v>
      </c>
      <c r="E122" s="208">
        <v>1100000</v>
      </c>
      <c r="F122" s="70"/>
    </row>
    <row r="123" spans="1:6" ht="49.5" customHeight="1">
      <c r="A123" s="8">
        <v>253301401</v>
      </c>
      <c r="B123" s="66" t="s">
        <v>663</v>
      </c>
      <c r="C123" s="8">
        <v>0</v>
      </c>
      <c r="D123" s="208">
        <v>0</v>
      </c>
      <c r="E123" s="208">
        <f>'[1]Works '!$E$909</f>
        <v>4750000</v>
      </c>
      <c r="F123" s="62" t="s">
        <v>484</v>
      </c>
    </row>
    <row r="124" spans="1:6" ht="49.5" customHeight="1">
      <c r="A124" s="8">
        <v>253301501</v>
      </c>
      <c r="B124" s="66" t="s">
        <v>537</v>
      </c>
      <c r="C124" s="171">
        <v>742041</v>
      </c>
      <c r="D124" s="208">
        <v>339055</v>
      </c>
      <c r="E124" s="208">
        <v>850000</v>
      </c>
      <c r="F124" s="70"/>
    </row>
    <row r="125" spans="1:6" ht="49.5" customHeight="1">
      <c r="A125" s="8">
        <v>253301502</v>
      </c>
      <c r="B125" s="66" t="s">
        <v>665</v>
      </c>
      <c r="C125" s="8">
        <v>0</v>
      </c>
      <c r="D125" s="208">
        <v>0</v>
      </c>
      <c r="E125" s="208">
        <v>1100000</v>
      </c>
      <c r="F125" s="70"/>
    </row>
    <row r="126" spans="1:6" ht="69" customHeight="1">
      <c r="A126" s="7">
        <v>253301801</v>
      </c>
      <c r="B126" s="66" t="s">
        <v>664</v>
      </c>
      <c r="C126" s="171">
        <v>0</v>
      </c>
      <c r="D126" s="208">
        <v>0</v>
      </c>
      <c r="E126" s="208">
        <v>350000</v>
      </c>
      <c r="F126" s="33"/>
    </row>
    <row r="127" spans="1:6" ht="49.5" customHeight="1">
      <c r="A127" s="7">
        <v>253400101</v>
      </c>
      <c r="B127" s="66" t="s">
        <v>666</v>
      </c>
      <c r="C127" s="8">
        <v>0</v>
      </c>
      <c r="D127" s="208">
        <v>0</v>
      </c>
      <c r="E127" s="208">
        <v>200000</v>
      </c>
      <c r="F127" s="33"/>
    </row>
    <row r="128" spans="1:6" ht="49.5" customHeight="1">
      <c r="A128" s="7">
        <v>260100200</v>
      </c>
      <c r="B128" s="66" t="s">
        <v>667</v>
      </c>
      <c r="C128" s="182">
        <v>0</v>
      </c>
      <c r="D128" s="217">
        <v>0</v>
      </c>
      <c r="E128" s="217">
        <v>700000</v>
      </c>
      <c r="F128" s="33"/>
    </row>
    <row r="129" spans="1:6" ht="48" customHeight="1">
      <c r="A129" s="244" t="s">
        <v>222</v>
      </c>
      <c r="B129" s="245"/>
      <c r="C129" s="76">
        <f>SUM(C5:C128)</f>
        <v>870671194</v>
      </c>
      <c r="D129" s="218">
        <f>SUM(D5:D128)</f>
        <v>835795569</v>
      </c>
      <c r="E129" s="218">
        <f>SUM(E5:E128)</f>
        <v>2073559869</v>
      </c>
      <c r="F129" s="33"/>
    </row>
  </sheetData>
  <sheetProtection/>
  <mergeCells count="3">
    <mergeCell ref="A1:F2"/>
    <mergeCell ref="A4:F4"/>
    <mergeCell ref="A129:B129"/>
  </mergeCells>
  <printOptions/>
  <pageMargins left="0.7086614173228347" right="0.7086614173228347" top="0.9448818897637796" bottom="0.9055118110236221" header="0.31496062992125984" footer="0.53"/>
  <pageSetup firstPageNumber="48" useFirstPageNumber="1" horizontalDpi="600" verticalDpi="600" orientation="landscape" paperSize="9" r:id="rId1"/>
  <headerFooter>
    <oddFooter>&amp;L&amp;"Arial,Bold Italic"Kollam Municipal Corporation&amp;C&amp;P+4&amp;R&amp;"Arial,Bold Italic"Budget 2022 - 2023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B1">
      <selection activeCell="E13" sqref="E13"/>
    </sheetView>
  </sheetViews>
  <sheetFormatPr defaultColWidth="9.140625" defaultRowHeight="12.75"/>
  <cols>
    <col min="1" max="1" width="14.00390625" style="0" customWidth="1"/>
    <col min="2" max="2" width="50.28125" style="0" customWidth="1"/>
    <col min="3" max="5" width="19.7109375" style="0" customWidth="1"/>
    <col min="6" max="6" width="9.28125" style="0" customWidth="1"/>
  </cols>
  <sheetData>
    <row r="1" spans="1:6" ht="12.75">
      <c r="A1" s="228" t="s">
        <v>223</v>
      </c>
      <c r="B1" s="228"/>
      <c r="C1" s="228"/>
      <c r="D1" s="228"/>
      <c r="E1" s="228"/>
      <c r="F1" s="228"/>
    </row>
    <row r="2" spans="1:6" ht="39" customHeight="1">
      <c r="A2" s="228"/>
      <c r="B2" s="228"/>
      <c r="C2" s="228"/>
      <c r="D2" s="228"/>
      <c r="E2" s="228"/>
      <c r="F2" s="228"/>
    </row>
    <row r="3" spans="1:6" ht="60">
      <c r="A3" s="18" t="s">
        <v>73</v>
      </c>
      <c r="B3" s="16" t="s">
        <v>500</v>
      </c>
      <c r="C3" s="16" t="s">
        <v>564</v>
      </c>
      <c r="D3" s="16" t="s">
        <v>575</v>
      </c>
      <c r="E3" s="16" t="s">
        <v>576</v>
      </c>
      <c r="F3" s="16" t="s">
        <v>0</v>
      </c>
    </row>
    <row r="4" spans="1:6" ht="37.5" customHeight="1">
      <c r="A4" s="246" t="s">
        <v>237</v>
      </c>
      <c r="B4" s="246"/>
      <c r="C4" s="246"/>
      <c r="D4" s="246"/>
      <c r="E4" s="246"/>
      <c r="F4" s="246"/>
    </row>
    <row r="5" spans="1:6" ht="62.25">
      <c r="A5" s="7">
        <v>250600200</v>
      </c>
      <c r="B5" s="66" t="s">
        <v>231</v>
      </c>
      <c r="C5" s="177">
        <v>7434400</v>
      </c>
      <c r="D5" s="100">
        <v>3105600</v>
      </c>
      <c r="E5" s="100">
        <v>3416160</v>
      </c>
      <c r="F5" s="16"/>
    </row>
    <row r="6" spans="1:6" ht="50.25">
      <c r="A6" s="7">
        <v>250600400</v>
      </c>
      <c r="B6" s="66" t="s">
        <v>671</v>
      </c>
      <c r="C6" s="177">
        <v>1566000</v>
      </c>
      <c r="D6" s="100">
        <v>793200</v>
      </c>
      <c r="E6" s="100">
        <v>432000</v>
      </c>
      <c r="F6" s="16"/>
    </row>
    <row r="7" spans="1:6" ht="49.5">
      <c r="A7" s="21">
        <v>250600500</v>
      </c>
      <c r="B7" s="71" t="s">
        <v>538</v>
      </c>
      <c r="C7" s="177">
        <v>298087400</v>
      </c>
      <c r="D7" s="100">
        <v>128144800</v>
      </c>
      <c r="E7" s="100">
        <v>140959280</v>
      </c>
      <c r="F7" s="16"/>
    </row>
    <row r="8" spans="1:6" ht="74.25">
      <c r="A8" s="7">
        <v>250600600</v>
      </c>
      <c r="B8" s="66" t="s">
        <v>233</v>
      </c>
      <c r="C8" s="177">
        <v>5527400</v>
      </c>
      <c r="D8" s="62">
        <v>2345800</v>
      </c>
      <c r="E8" s="62">
        <v>2580380</v>
      </c>
      <c r="F8" s="70"/>
    </row>
    <row r="9" spans="1:6" ht="77.25" customHeight="1">
      <c r="A9" s="7">
        <v>250600700</v>
      </c>
      <c r="B9" s="66" t="s">
        <v>540</v>
      </c>
      <c r="C9" s="177">
        <v>90728700</v>
      </c>
      <c r="D9" s="62">
        <v>39000600</v>
      </c>
      <c r="E9" s="62">
        <v>42900660</v>
      </c>
      <c r="F9" s="70"/>
    </row>
    <row r="10" spans="1:6" ht="81" customHeight="1">
      <c r="A10" s="7">
        <v>250600900</v>
      </c>
      <c r="B10" s="66" t="s">
        <v>539</v>
      </c>
      <c r="C10" s="70">
        <v>2880000</v>
      </c>
      <c r="D10" s="62">
        <v>6450000</v>
      </c>
      <c r="E10" s="62">
        <v>2310000</v>
      </c>
      <c r="F10" s="170"/>
    </row>
    <row r="11" spans="1:6" ht="64.5" customHeight="1">
      <c r="A11" s="7">
        <v>250601100</v>
      </c>
      <c r="B11" s="66" t="s">
        <v>234</v>
      </c>
      <c r="C11" s="183">
        <v>506263900</v>
      </c>
      <c r="D11" s="62">
        <v>246057000</v>
      </c>
      <c r="E11" s="62">
        <v>270662700</v>
      </c>
      <c r="F11" s="70"/>
    </row>
    <row r="12" spans="1:6" ht="64.5" customHeight="1">
      <c r="A12" s="7">
        <v>250609900</v>
      </c>
      <c r="B12" s="66" t="s">
        <v>235</v>
      </c>
      <c r="C12" s="178">
        <v>0</v>
      </c>
      <c r="D12" s="100">
        <v>0</v>
      </c>
      <c r="E12" s="100">
        <v>0</v>
      </c>
      <c r="F12" s="33"/>
    </row>
    <row r="13" spans="1:6" ht="79.5" customHeight="1">
      <c r="A13" s="82">
        <v>250</v>
      </c>
      <c r="B13" s="68" t="s">
        <v>236</v>
      </c>
      <c r="C13" s="195">
        <f>SUM(C5:C12)</f>
        <v>912487800</v>
      </c>
      <c r="D13" s="110">
        <f>SUM(D5:D12)</f>
        <v>425897000</v>
      </c>
      <c r="E13" s="110">
        <f>SUM(E5:E12)</f>
        <v>463261180</v>
      </c>
      <c r="F13" s="33"/>
    </row>
  </sheetData>
  <sheetProtection/>
  <mergeCells count="2">
    <mergeCell ref="A1:F2"/>
    <mergeCell ref="A4:F4"/>
  </mergeCells>
  <printOptions/>
  <pageMargins left="0.7086614173228347" right="0.7086614173228347" top="1.1023622047244095" bottom="1.0236220472440944" header="0.31496062992125984" footer="0.31496062992125984"/>
  <pageSetup firstPageNumber="64" useFirstPageNumber="1" horizontalDpi="600" verticalDpi="600" orientation="landscape" paperSize="9" r:id="rId1"/>
  <headerFooter>
    <oddFooter>&amp;L&amp;"Arial,Bold Italic"Kollam Municipal Corporation&amp;C&amp;P+5&amp;R&amp;"Arial,Bold Italic"Budget 2022 - 2023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5" width="19.7109375" style="0" customWidth="1"/>
    <col min="6" max="6" width="9.28125" style="0" customWidth="1"/>
  </cols>
  <sheetData>
    <row r="1" spans="1:6" ht="12.75">
      <c r="A1" s="228" t="s">
        <v>238</v>
      </c>
      <c r="B1" s="228"/>
      <c r="C1" s="228"/>
      <c r="D1" s="228"/>
      <c r="E1" s="228"/>
      <c r="F1" s="228"/>
    </row>
    <row r="2" spans="1:6" ht="27" customHeight="1">
      <c r="A2" s="228"/>
      <c r="B2" s="228"/>
      <c r="C2" s="228"/>
      <c r="D2" s="228"/>
      <c r="E2" s="228"/>
      <c r="F2" s="228"/>
    </row>
    <row r="3" spans="1:6" ht="60">
      <c r="A3" s="18" t="s">
        <v>73</v>
      </c>
      <c r="B3" s="16" t="s">
        <v>499</v>
      </c>
      <c r="C3" s="16" t="s">
        <v>581</v>
      </c>
      <c r="D3" s="16" t="s">
        <v>582</v>
      </c>
      <c r="E3" s="16" t="s">
        <v>566</v>
      </c>
      <c r="F3" s="16" t="s">
        <v>0</v>
      </c>
    </row>
    <row r="4" spans="1:6" s="52" customFormat="1" ht="42.75" customHeight="1">
      <c r="A4" s="224" t="s">
        <v>454</v>
      </c>
      <c r="B4" s="56" t="s">
        <v>455</v>
      </c>
      <c r="C4" s="100">
        <v>421079404</v>
      </c>
      <c r="D4" s="100">
        <v>0</v>
      </c>
      <c r="E4" s="100">
        <v>20000000</v>
      </c>
      <c r="F4" s="100"/>
    </row>
    <row r="5" spans="1:6" ht="42.75" customHeight="1">
      <c r="A5" s="55">
        <v>330200100</v>
      </c>
      <c r="B5" s="56" t="s">
        <v>405</v>
      </c>
      <c r="C5" s="100">
        <v>2275050</v>
      </c>
      <c r="D5" s="100">
        <v>1700000</v>
      </c>
      <c r="E5" s="100">
        <v>800000</v>
      </c>
      <c r="F5" s="16"/>
    </row>
    <row r="6" spans="1:6" ht="42.75" customHeight="1">
      <c r="A6" s="55">
        <v>330500201</v>
      </c>
      <c r="B6" s="56" t="s">
        <v>129</v>
      </c>
      <c r="C6" s="100">
        <v>16960000</v>
      </c>
      <c r="D6" s="100">
        <v>183193333</v>
      </c>
      <c r="E6" s="100">
        <v>8000000</v>
      </c>
      <c r="F6" s="33"/>
    </row>
    <row r="7" spans="1:6" ht="42.75" customHeight="1">
      <c r="A7" s="55">
        <v>330500202</v>
      </c>
      <c r="B7" s="56" t="s">
        <v>130</v>
      </c>
      <c r="C7" s="209">
        <v>0</v>
      </c>
      <c r="D7" s="62">
        <v>0</v>
      </c>
      <c r="E7" s="62">
        <v>0</v>
      </c>
      <c r="F7" s="33"/>
    </row>
    <row r="8" spans="1:6" s="187" customFormat="1" ht="39.75" customHeight="1">
      <c r="A8" s="184">
        <v>330</v>
      </c>
      <c r="B8" s="185" t="s">
        <v>131</v>
      </c>
      <c r="C8" s="115">
        <f>SUM(C4:C7)</f>
        <v>440314454</v>
      </c>
      <c r="D8" s="207">
        <f>SUM(D4:D7)</f>
        <v>184893333</v>
      </c>
      <c r="E8" s="207">
        <f>SUM(E4:E7)</f>
        <v>28800000</v>
      </c>
      <c r="F8" s="186"/>
    </row>
  </sheetData>
  <sheetProtection/>
  <mergeCells count="1">
    <mergeCell ref="A1:F2"/>
  </mergeCells>
  <printOptions/>
  <pageMargins left="0.7874015748031497" right="0.7086614173228347" top="0.9055118110236221" bottom="0.7480314960629921" header="0.31496062992125984" footer="0.31496062992125984"/>
  <pageSetup firstPageNumber="66" useFirstPageNumber="1" horizontalDpi="600" verticalDpi="600" orientation="landscape" paperSize="9" r:id="rId1"/>
  <headerFooter>
    <oddFooter>&amp;L&amp;"Arial,Bold Italic"Kollam Municipal Corporation&amp;C&amp;P+5&amp;R&amp;"Arial,Bold Italic"Budget 2022 - 2023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60" zoomScalePageLayoutView="0" workbookViewId="0" topLeftCell="A39">
      <selection activeCell="E41" sqref="E41"/>
    </sheetView>
  </sheetViews>
  <sheetFormatPr defaultColWidth="9.140625" defaultRowHeight="12.75"/>
  <cols>
    <col min="1" max="1" width="11.140625" style="0" customWidth="1"/>
    <col min="2" max="2" width="29.421875" style="0" customWidth="1"/>
    <col min="3" max="3" width="15.57421875" style="219" customWidth="1"/>
    <col min="4" max="4" width="15.28125" style="219" customWidth="1"/>
    <col min="5" max="5" width="19.7109375" style="219" customWidth="1"/>
    <col min="6" max="6" width="9.28125" style="0" customWidth="1"/>
    <col min="9" max="9" width="10.00390625" style="0" bestFit="1" customWidth="1"/>
  </cols>
  <sheetData>
    <row r="1" spans="1:6" ht="12.75">
      <c r="A1" s="228" t="s">
        <v>271</v>
      </c>
      <c r="B1" s="228"/>
      <c r="C1" s="228"/>
      <c r="D1" s="228"/>
      <c r="E1" s="228"/>
      <c r="F1" s="228"/>
    </row>
    <row r="2" spans="1:6" ht="23.25" customHeight="1">
      <c r="A2" s="228"/>
      <c r="B2" s="228"/>
      <c r="C2" s="228"/>
      <c r="D2" s="228"/>
      <c r="E2" s="228"/>
      <c r="F2" s="228"/>
    </row>
    <row r="3" spans="1:6" ht="75">
      <c r="A3" s="18" t="s">
        <v>73</v>
      </c>
      <c r="B3" s="16" t="s">
        <v>499</v>
      </c>
      <c r="C3" s="215" t="s">
        <v>564</v>
      </c>
      <c r="D3" s="215" t="s">
        <v>583</v>
      </c>
      <c r="E3" s="215" t="s">
        <v>584</v>
      </c>
      <c r="F3" s="16" t="s">
        <v>0</v>
      </c>
    </row>
    <row r="4" spans="1:6" ht="46.5" customHeight="1">
      <c r="A4" s="55">
        <v>410100100</v>
      </c>
      <c r="B4" s="56" t="s">
        <v>239</v>
      </c>
      <c r="C4" s="208">
        <v>32000000</v>
      </c>
      <c r="D4" s="208">
        <v>38400000</v>
      </c>
      <c r="E4" s="213">
        <f>'[1]Works '!$E$984</f>
        <v>317600000</v>
      </c>
      <c r="F4" s="102" t="s">
        <v>484</v>
      </c>
    </row>
    <row r="5" spans="1:6" ht="46.5" customHeight="1">
      <c r="A5" s="7">
        <v>410100102</v>
      </c>
      <c r="B5" s="56" t="s">
        <v>240</v>
      </c>
      <c r="C5" s="208">
        <v>601160</v>
      </c>
      <c r="D5" s="208">
        <v>781508</v>
      </c>
      <c r="E5" s="213">
        <f>'[1]Works '!$E$1015</f>
        <v>73354600</v>
      </c>
      <c r="F5" s="102" t="s">
        <v>484</v>
      </c>
    </row>
    <row r="6" spans="1:6" ht="46.5" customHeight="1">
      <c r="A6" s="8">
        <v>410100104</v>
      </c>
      <c r="B6" s="13" t="s">
        <v>241</v>
      </c>
      <c r="C6" s="208">
        <v>0</v>
      </c>
      <c r="D6" s="208">
        <v>567500</v>
      </c>
      <c r="E6" s="208">
        <f>'[1]Works '!$E$1043</f>
        <v>116000000</v>
      </c>
      <c r="F6" s="102" t="s">
        <v>484</v>
      </c>
    </row>
    <row r="7" spans="1:6" ht="46.5" customHeight="1">
      <c r="A7" s="8">
        <v>410100200</v>
      </c>
      <c r="B7" s="13" t="s">
        <v>400</v>
      </c>
      <c r="C7" s="208">
        <v>0</v>
      </c>
      <c r="D7" s="208">
        <v>20000000</v>
      </c>
      <c r="E7" s="208">
        <v>0</v>
      </c>
      <c r="F7" s="70"/>
    </row>
    <row r="8" spans="1:6" ht="46.5" customHeight="1">
      <c r="A8" s="7">
        <v>410200100</v>
      </c>
      <c r="B8" s="56" t="s">
        <v>242</v>
      </c>
      <c r="C8" s="208">
        <v>5055238</v>
      </c>
      <c r="D8" s="208">
        <v>7582857</v>
      </c>
      <c r="E8" s="213">
        <f>'[1]Works '!$E$1066</f>
        <v>156650000</v>
      </c>
      <c r="F8" s="102" t="s">
        <v>484</v>
      </c>
    </row>
    <row r="9" spans="1:6" ht="46.5" customHeight="1">
      <c r="A9" s="7">
        <v>410200101</v>
      </c>
      <c r="B9" s="56" t="s">
        <v>243</v>
      </c>
      <c r="C9" s="208">
        <v>0</v>
      </c>
      <c r="D9" s="208">
        <v>1500000</v>
      </c>
      <c r="E9" s="208">
        <f>'[1]Works '!$E$1071</f>
        <v>28000000</v>
      </c>
      <c r="F9" s="102" t="s">
        <v>484</v>
      </c>
    </row>
    <row r="10" spans="1:6" ht="46.5" customHeight="1">
      <c r="A10" s="7">
        <v>410200103</v>
      </c>
      <c r="B10" s="56" t="s">
        <v>244</v>
      </c>
      <c r="C10" s="208">
        <v>25000</v>
      </c>
      <c r="D10" s="208">
        <v>450000</v>
      </c>
      <c r="E10" s="213">
        <f>'[1]Works '!$E$1078</f>
        <v>22200000</v>
      </c>
      <c r="F10" s="102" t="s">
        <v>484</v>
      </c>
    </row>
    <row r="11" spans="1:6" ht="46.5" customHeight="1">
      <c r="A11" s="7">
        <v>410200105</v>
      </c>
      <c r="B11" s="56" t="s">
        <v>245</v>
      </c>
      <c r="C11" s="208">
        <v>0</v>
      </c>
      <c r="D11" s="208">
        <v>0</v>
      </c>
      <c r="E11" s="208">
        <f>'[1]Works '!$E$1098</f>
        <v>36000000</v>
      </c>
      <c r="F11" s="102" t="s">
        <v>484</v>
      </c>
    </row>
    <row r="12" spans="1:6" ht="46.5" customHeight="1">
      <c r="A12" s="7">
        <v>410200106</v>
      </c>
      <c r="B12" s="56" t="s">
        <v>246</v>
      </c>
      <c r="C12" s="208">
        <v>0</v>
      </c>
      <c r="D12" s="208">
        <v>750000</v>
      </c>
      <c r="E12" s="208">
        <f>'[1]Works '!$E$1106</f>
        <v>45050000</v>
      </c>
      <c r="F12" s="102" t="s">
        <v>484</v>
      </c>
    </row>
    <row r="13" spans="1:6" ht="46.5" customHeight="1">
      <c r="A13" s="55">
        <v>410200107</v>
      </c>
      <c r="B13" s="56" t="s">
        <v>247</v>
      </c>
      <c r="C13" s="208">
        <v>0</v>
      </c>
      <c r="D13" s="208">
        <v>0</v>
      </c>
      <c r="E13" s="208">
        <f>'[1]Works '!$E$1109</f>
        <v>10000000</v>
      </c>
      <c r="F13" s="102" t="s">
        <v>484</v>
      </c>
    </row>
    <row r="14" spans="1:6" ht="46.5" customHeight="1">
      <c r="A14" s="55">
        <v>410200108</v>
      </c>
      <c r="B14" s="56" t="s">
        <v>248</v>
      </c>
      <c r="C14" s="208">
        <v>1059841</v>
      </c>
      <c r="D14" s="208">
        <v>1483777</v>
      </c>
      <c r="E14" s="208">
        <f>'[1]Works '!$E$1121</f>
        <v>34598050</v>
      </c>
      <c r="F14" s="102" t="s">
        <v>484</v>
      </c>
    </row>
    <row r="15" spans="1:6" ht="46.5" customHeight="1">
      <c r="A15" s="55">
        <v>410200111</v>
      </c>
      <c r="B15" s="56" t="s">
        <v>249</v>
      </c>
      <c r="C15" s="208">
        <v>2581470</v>
      </c>
      <c r="D15" s="208">
        <v>3614060</v>
      </c>
      <c r="E15" s="208">
        <f>'[1]Works '!$E$1133</f>
        <v>331000000</v>
      </c>
      <c r="F15" s="102" t="s">
        <v>484</v>
      </c>
    </row>
    <row r="16" spans="1:6" ht="46.5" customHeight="1">
      <c r="A16" s="7">
        <v>410200112</v>
      </c>
      <c r="B16" s="56" t="s">
        <v>250</v>
      </c>
      <c r="C16" s="208">
        <v>0</v>
      </c>
      <c r="D16" s="208">
        <v>855000</v>
      </c>
      <c r="E16" s="208">
        <f>'[1]Works '!$E$1144</f>
        <v>20800000</v>
      </c>
      <c r="F16" s="102" t="s">
        <v>484</v>
      </c>
    </row>
    <row r="17" spans="1:6" ht="46.5" customHeight="1">
      <c r="A17" s="7">
        <v>410200114</v>
      </c>
      <c r="B17" s="13" t="s">
        <v>401</v>
      </c>
      <c r="C17" s="208">
        <v>0</v>
      </c>
      <c r="D17" s="208">
        <v>0</v>
      </c>
      <c r="E17" s="208">
        <v>0</v>
      </c>
      <c r="F17" s="70"/>
    </row>
    <row r="18" spans="1:6" ht="50.25" customHeight="1">
      <c r="A18" s="7">
        <v>410200115</v>
      </c>
      <c r="B18" s="56" t="s">
        <v>251</v>
      </c>
      <c r="C18" s="208">
        <v>0</v>
      </c>
      <c r="D18" s="208"/>
      <c r="E18" s="208">
        <f>'[1]Works '!$E$1152</f>
        <v>9108992</v>
      </c>
      <c r="F18" s="102" t="s">
        <v>484</v>
      </c>
    </row>
    <row r="19" spans="1:6" ht="46.5" customHeight="1">
      <c r="A19" s="7">
        <v>410200199</v>
      </c>
      <c r="B19" s="56" t="s">
        <v>252</v>
      </c>
      <c r="C19" s="208">
        <v>5100255</v>
      </c>
      <c r="D19" s="208">
        <v>7650382</v>
      </c>
      <c r="E19" s="208">
        <f>'[1]Works '!$E$1193</f>
        <v>71550324</v>
      </c>
      <c r="F19" s="102" t="s">
        <v>484</v>
      </c>
    </row>
    <row r="20" spans="1:6" ht="46.5" customHeight="1">
      <c r="A20" s="7">
        <v>410200200</v>
      </c>
      <c r="B20" s="56" t="s">
        <v>253</v>
      </c>
      <c r="C20" s="208">
        <v>0</v>
      </c>
      <c r="D20" s="208">
        <v>1050000</v>
      </c>
      <c r="E20" s="208">
        <f>'[1]Works '!$E$1196</f>
        <v>16035877</v>
      </c>
      <c r="F20" s="70"/>
    </row>
    <row r="21" spans="1:6" ht="46.5" customHeight="1">
      <c r="A21" s="55">
        <v>410300100</v>
      </c>
      <c r="B21" s="56" t="s">
        <v>254</v>
      </c>
      <c r="C21" s="225">
        <v>5686045</v>
      </c>
      <c r="D21" s="208">
        <v>7391859</v>
      </c>
      <c r="E21" s="208">
        <f>'[1]Works '!$E$1253</f>
        <v>66000000</v>
      </c>
      <c r="F21" s="102" t="s">
        <v>484</v>
      </c>
    </row>
    <row r="22" spans="1:6" ht="46.5" customHeight="1">
      <c r="A22" s="7">
        <v>410300200</v>
      </c>
      <c r="B22" s="56" t="s">
        <v>255</v>
      </c>
      <c r="C22" s="208">
        <v>15142375</v>
      </c>
      <c r="D22" s="208">
        <v>21956444</v>
      </c>
      <c r="E22" s="213">
        <f>'[1]Works '!$E$1310</f>
        <v>55000000</v>
      </c>
      <c r="F22" s="102" t="s">
        <v>484</v>
      </c>
    </row>
    <row r="23" spans="1:6" ht="46.5" customHeight="1">
      <c r="A23" s="7">
        <v>410300300</v>
      </c>
      <c r="B23" s="56" t="s">
        <v>256</v>
      </c>
      <c r="C23" s="208">
        <v>1917570</v>
      </c>
      <c r="D23" s="208">
        <v>2492841</v>
      </c>
      <c r="E23" s="208">
        <f>'[1]Works '!$E$1352</f>
        <v>159695261</v>
      </c>
      <c r="F23" s="102" t="s">
        <v>484</v>
      </c>
    </row>
    <row r="24" spans="1:6" ht="46.5" customHeight="1">
      <c r="A24" s="7">
        <v>410300399</v>
      </c>
      <c r="B24" s="56" t="s">
        <v>257</v>
      </c>
      <c r="C24" s="208">
        <v>12436797</v>
      </c>
      <c r="D24" s="208">
        <v>17411516</v>
      </c>
      <c r="E24" s="220">
        <f>'[1]Works '!$E$1360</f>
        <v>45775200</v>
      </c>
      <c r="F24" s="102" t="s">
        <v>484</v>
      </c>
    </row>
    <row r="25" spans="1:6" ht="46.5" customHeight="1">
      <c r="A25" s="7">
        <v>410300400</v>
      </c>
      <c r="B25" s="56" t="s">
        <v>258</v>
      </c>
      <c r="C25" s="208">
        <v>817100</v>
      </c>
      <c r="D25" s="208">
        <v>1062230</v>
      </c>
      <c r="E25" s="208">
        <f>'[1]Works '!$E$1365</f>
        <v>515500000</v>
      </c>
      <c r="F25" s="102" t="s">
        <v>484</v>
      </c>
    </row>
    <row r="26" spans="1:6" ht="46.5" customHeight="1">
      <c r="A26" s="7">
        <v>410300500</v>
      </c>
      <c r="B26" s="56" t="s">
        <v>259</v>
      </c>
      <c r="C26" s="208">
        <v>0</v>
      </c>
      <c r="D26" s="208">
        <v>1823465</v>
      </c>
      <c r="E26" s="208">
        <f>'[1]Works '!$E$1372</f>
        <v>19000000</v>
      </c>
      <c r="F26" s="102" t="s">
        <v>484</v>
      </c>
    </row>
    <row r="27" spans="1:6" ht="46.5" customHeight="1">
      <c r="A27" s="7">
        <v>410310200</v>
      </c>
      <c r="B27" s="56" t="s">
        <v>260</v>
      </c>
      <c r="C27" s="208">
        <v>67922849</v>
      </c>
      <c r="D27" s="208">
        <v>88299704</v>
      </c>
      <c r="E27" s="208">
        <f>'[1]Works '!$E$1437</f>
        <v>103375600</v>
      </c>
      <c r="F27" s="102" t="s">
        <v>484</v>
      </c>
    </row>
    <row r="28" spans="1:6" ht="46.5" customHeight="1">
      <c r="A28" s="7">
        <v>410320500</v>
      </c>
      <c r="B28" s="56" t="s">
        <v>261</v>
      </c>
      <c r="C28" s="208">
        <v>192504140</v>
      </c>
      <c r="D28" s="208">
        <v>250255382</v>
      </c>
      <c r="E28" s="208">
        <f>'[1]Works '!$E$1451</f>
        <v>595814000</v>
      </c>
      <c r="F28" s="102" t="s">
        <v>484</v>
      </c>
    </row>
    <row r="29" spans="1:6" ht="46.5" customHeight="1">
      <c r="A29" s="7">
        <v>410330100</v>
      </c>
      <c r="B29" s="56" t="s">
        <v>262</v>
      </c>
      <c r="C29" s="208">
        <v>57604280</v>
      </c>
      <c r="D29" s="208">
        <v>63364708</v>
      </c>
      <c r="E29" s="208">
        <f>'[1]Works '!$E$1498</f>
        <v>474781912</v>
      </c>
      <c r="F29" s="102" t="s">
        <v>484</v>
      </c>
    </row>
    <row r="30" spans="1:6" ht="46.5" customHeight="1">
      <c r="A30" s="7">
        <v>410400100</v>
      </c>
      <c r="B30" s="56" t="s">
        <v>263</v>
      </c>
      <c r="C30" s="208">
        <v>6965795</v>
      </c>
      <c r="D30" s="208">
        <v>8707244</v>
      </c>
      <c r="E30" s="208">
        <f>'[1]Works '!$E$1542</f>
        <v>1821514000</v>
      </c>
      <c r="F30" s="102" t="s">
        <v>484</v>
      </c>
    </row>
    <row r="31" spans="1:6" ht="46.5" customHeight="1">
      <c r="A31" s="7">
        <v>410500100</v>
      </c>
      <c r="B31" s="56" t="s">
        <v>264</v>
      </c>
      <c r="C31" s="208">
        <v>990203</v>
      </c>
      <c r="D31" s="208">
        <v>1188244</v>
      </c>
      <c r="E31" s="208">
        <f>'[1]Works '!$E$1552</f>
        <v>24250000</v>
      </c>
      <c r="F31" s="102" t="s">
        <v>484</v>
      </c>
    </row>
    <row r="32" spans="1:6" ht="53.25" customHeight="1">
      <c r="A32" s="7">
        <v>410600100</v>
      </c>
      <c r="B32" s="56" t="s">
        <v>265</v>
      </c>
      <c r="C32" s="208">
        <v>4404442</v>
      </c>
      <c r="D32" s="208">
        <v>4844886</v>
      </c>
      <c r="E32" s="213">
        <f>'[1]Works '!$E$1573</f>
        <v>40000000</v>
      </c>
      <c r="F32" s="102" t="s">
        <v>484</v>
      </c>
    </row>
    <row r="33" spans="1:6" ht="46.5" customHeight="1">
      <c r="A33" s="7">
        <v>410600101</v>
      </c>
      <c r="B33" s="56" t="s">
        <v>266</v>
      </c>
      <c r="C33" s="208">
        <v>103792</v>
      </c>
      <c r="D33" s="208">
        <v>124550</v>
      </c>
      <c r="E33" s="208">
        <v>250000</v>
      </c>
      <c r="F33" s="70"/>
    </row>
    <row r="34" spans="1:6" ht="51.75" customHeight="1">
      <c r="A34" s="7">
        <v>410600102</v>
      </c>
      <c r="B34" s="56" t="s">
        <v>267</v>
      </c>
      <c r="C34" s="208">
        <v>250000</v>
      </c>
      <c r="D34" s="216">
        <v>325000</v>
      </c>
      <c r="E34" s="208">
        <f>'[1]Works '!$E$1578</f>
        <v>5500000</v>
      </c>
      <c r="F34" s="102" t="s">
        <v>484</v>
      </c>
    </row>
    <row r="35" spans="1:6" ht="46.5" customHeight="1">
      <c r="A35" s="7">
        <v>410600103</v>
      </c>
      <c r="B35" s="56" t="s">
        <v>549</v>
      </c>
      <c r="C35" s="208">
        <v>59678</v>
      </c>
      <c r="D35" s="208">
        <v>71613</v>
      </c>
      <c r="E35" s="208">
        <v>200000</v>
      </c>
      <c r="F35" s="70"/>
    </row>
    <row r="36" spans="1:6" ht="46.5" customHeight="1">
      <c r="A36" s="7">
        <v>410600106</v>
      </c>
      <c r="B36" s="56" t="s">
        <v>550</v>
      </c>
      <c r="C36" s="208">
        <v>0</v>
      </c>
      <c r="D36" s="208">
        <v>0</v>
      </c>
      <c r="E36" s="208">
        <v>0</v>
      </c>
      <c r="F36" s="70"/>
    </row>
    <row r="37" spans="1:6" ht="67.5" customHeight="1">
      <c r="A37" s="7">
        <v>410600200</v>
      </c>
      <c r="B37" s="56" t="s">
        <v>268</v>
      </c>
      <c r="C37" s="208">
        <v>7922516</v>
      </c>
      <c r="D37" s="208">
        <v>9507019</v>
      </c>
      <c r="E37" s="208">
        <f>'[1]Works '!$E$1583</f>
        <v>2800000</v>
      </c>
      <c r="F37" s="70"/>
    </row>
    <row r="38" spans="1:6" ht="63.75" customHeight="1">
      <c r="A38" s="7">
        <v>410700100</v>
      </c>
      <c r="B38" s="56" t="s">
        <v>269</v>
      </c>
      <c r="C38" s="208">
        <v>376112</v>
      </c>
      <c r="D38" s="208">
        <v>470140</v>
      </c>
      <c r="E38" s="208">
        <f>'[1]Works '!$E$1599</f>
        <v>7150000</v>
      </c>
      <c r="F38" s="62" t="s">
        <v>484</v>
      </c>
    </row>
    <row r="39" spans="1:6" ht="46.5" customHeight="1">
      <c r="A39" s="7">
        <v>410700152</v>
      </c>
      <c r="B39" s="13" t="s">
        <v>541</v>
      </c>
      <c r="C39" s="208">
        <v>3031118</v>
      </c>
      <c r="D39" s="208">
        <v>3940453</v>
      </c>
      <c r="E39" s="208">
        <v>3500000</v>
      </c>
      <c r="F39" s="70"/>
    </row>
    <row r="40" spans="1:6" ht="86.25">
      <c r="A40" s="7">
        <v>410700200</v>
      </c>
      <c r="B40" s="56" t="s">
        <v>542</v>
      </c>
      <c r="C40" s="208">
        <v>5114571</v>
      </c>
      <c r="D40" s="208">
        <v>6648943</v>
      </c>
      <c r="E40" s="208">
        <f>'[1]Works '!$E$1614</f>
        <v>7820500</v>
      </c>
      <c r="F40" s="62" t="s">
        <v>484</v>
      </c>
    </row>
    <row r="41" spans="1:6" ht="46.5" customHeight="1">
      <c r="A41" s="7">
        <v>410800100</v>
      </c>
      <c r="B41" s="56" t="s">
        <v>270</v>
      </c>
      <c r="C41" s="208">
        <v>4163590</v>
      </c>
      <c r="D41" s="208">
        <v>5412667</v>
      </c>
      <c r="E41" s="213">
        <f>'[1]Works '!$E$1669</f>
        <v>1315230732</v>
      </c>
      <c r="F41" s="62" t="s">
        <v>484</v>
      </c>
    </row>
    <row r="42" spans="1:6" ht="76.5" customHeight="1">
      <c r="A42" s="82">
        <v>410</v>
      </c>
      <c r="B42" s="83" t="s">
        <v>272</v>
      </c>
      <c r="C42" s="63">
        <f>SUM(C4:C41)</f>
        <v>433835937</v>
      </c>
      <c r="D42" s="63">
        <f>SUM(D4:D41)</f>
        <v>579983992</v>
      </c>
      <c r="E42" s="63">
        <f>SUM(E4:E41)</f>
        <v>6551105048</v>
      </c>
      <c r="F42" s="115"/>
    </row>
    <row r="43" ht="30.75" customHeight="1"/>
    <row r="44" spans="1:6" ht="46.5" customHeight="1">
      <c r="A44" s="244" t="s">
        <v>482</v>
      </c>
      <c r="B44" s="247"/>
      <c r="C44" s="247"/>
      <c r="D44" s="247"/>
      <c r="E44" s="247"/>
      <c r="F44" s="245"/>
    </row>
    <row r="45" spans="1:6" ht="46.5" customHeight="1">
      <c r="A45" s="7">
        <v>460100100</v>
      </c>
      <c r="B45" s="13" t="s">
        <v>543</v>
      </c>
      <c r="C45" s="208"/>
      <c r="D45" s="208"/>
      <c r="E45" s="208">
        <v>0</v>
      </c>
      <c r="F45" s="70"/>
    </row>
    <row r="46" spans="1:6" ht="46.5" customHeight="1">
      <c r="A46" s="7">
        <v>460100200</v>
      </c>
      <c r="B46" s="13" t="s">
        <v>677</v>
      </c>
      <c r="C46" s="208"/>
      <c r="D46" s="208"/>
      <c r="E46" s="208">
        <v>0</v>
      </c>
      <c r="F46" s="70"/>
    </row>
    <row r="47" spans="1:6" ht="46.5" customHeight="1">
      <c r="A47" s="7">
        <v>460100400</v>
      </c>
      <c r="B47" s="13" t="s">
        <v>678</v>
      </c>
      <c r="C47" s="208">
        <v>1258000</v>
      </c>
      <c r="D47" s="208">
        <v>2278400</v>
      </c>
      <c r="E47" s="208">
        <v>5407237</v>
      </c>
      <c r="F47" s="70"/>
    </row>
    <row r="48" spans="1:6" ht="46.5" customHeight="1">
      <c r="A48" s="7">
        <v>460100500</v>
      </c>
      <c r="B48" s="13" t="s">
        <v>544</v>
      </c>
      <c r="C48" s="208">
        <v>100000</v>
      </c>
      <c r="D48" s="208">
        <v>222393</v>
      </c>
      <c r="E48" s="208">
        <v>58000</v>
      </c>
      <c r="F48" s="70"/>
    </row>
    <row r="49" spans="1:6" ht="46.5" customHeight="1">
      <c r="A49" s="7">
        <v>460100600</v>
      </c>
      <c r="B49" s="13" t="s">
        <v>545</v>
      </c>
      <c r="C49" s="208"/>
      <c r="D49" s="208"/>
      <c r="E49" s="208">
        <v>0</v>
      </c>
      <c r="F49" s="70"/>
    </row>
    <row r="50" spans="1:6" ht="46.5" customHeight="1">
      <c r="A50" s="7">
        <v>460100700</v>
      </c>
      <c r="B50" s="13" t="s">
        <v>546</v>
      </c>
      <c r="C50" s="208">
        <v>6882423</v>
      </c>
      <c r="D50" s="208">
        <v>8603028</v>
      </c>
      <c r="E50" s="208">
        <v>8105294</v>
      </c>
      <c r="F50" s="70"/>
    </row>
    <row r="51" spans="1:6" ht="46.5" customHeight="1">
      <c r="A51" s="7">
        <v>460100800</v>
      </c>
      <c r="B51" s="13" t="s">
        <v>676</v>
      </c>
      <c r="C51" s="208">
        <v>20000</v>
      </c>
      <c r="D51" s="208">
        <v>24000</v>
      </c>
      <c r="E51" s="208">
        <v>40000</v>
      </c>
      <c r="F51" s="70"/>
    </row>
    <row r="52" spans="1:6" ht="51.75" customHeight="1">
      <c r="A52" s="7">
        <v>460109900</v>
      </c>
      <c r="B52" s="13" t="s">
        <v>675</v>
      </c>
      <c r="C52" s="208"/>
      <c r="D52" s="208">
        <v>425000</v>
      </c>
      <c r="E52" s="208">
        <v>50000</v>
      </c>
      <c r="F52" s="70"/>
    </row>
    <row r="53" spans="1:6" ht="67.5" customHeight="1">
      <c r="A53" s="7">
        <v>460400101</v>
      </c>
      <c r="B53" s="13" t="s">
        <v>674</v>
      </c>
      <c r="C53" s="208">
        <v>4668461</v>
      </c>
      <c r="D53" s="208">
        <v>5835576</v>
      </c>
      <c r="E53" s="208">
        <v>8552890</v>
      </c>
      <c r="F53" s="70"/>
    </row>
    <row r="54" spans="1:6" ht="63.75" customHeight="1">
      <c r="A54" s="7">
        <v>460400102</v>
      </c>
      <c r="B54" s="13" t="s">
        <v>673</v>
      </c>
      <c r="C54" s="208">
        <v>4811723</v>
      </c>
      <c r="D54" s="208">
        <v>5774067</v>
      </c>
      <c r="E54" s="208">
        <v>6490197</v>
      </c>
      <c r="F54" s="70"/>
    </row>
    <row r="55" spans="1:6" ht="79.5" customHeight="1">
      <c r="A55" s="7">
        <v>460500201</v>
      </c>
      <c r="B55" s="13" t="s">
        <v>672</v>
      </c>
      <c r="C55" s="208"/>
      <c r="D55" s="208">
        <v>601998</v>
      </c>
      <c r="E55" s="208">
        <v>0</v>
      </c>
      <c r="F55" s="70"/>
    </row>
    <row r="56" spans="1:6" ht="46.5" customHeight="1">
      <c r="A56" s="7">
        <v>460509901</v>
      </c>
      <c r="B56" s="13" t="s">
        <v>679</v>
      </c>
      <c r="C56" s="208"/>
      <c r="D56" s="208"/>
      <c r="E56" s="208">
        <v>1000000</v>
      </c>
      <c r="F56" s="70"/>
    </row>
    <row r="57" spans="1:6" ht="46.5" customHeight="1">
      <c r="A57" s="7">
        <v>460509909</v>
      </c>
      <c r="B57" s="13" t="s">
        <v>547</v>
      </c>
      <c r="C57" s="208">
        <v>6384946</v>
      </c>
      <c r="D57" s="208">
        <v>7342688</v>
      </c>
      <c r="E57" s="208">
        <v>450000</v>
      </c>
      <c r="F57" s="70"/>
    </row>
    <row r="58" spans="1:6" ht="46.5" customHeight="1">
      <c r="A58" s="82">
        <v>460</v>
      </c>
      <c r="B58" s="147" t="s">
        <v>483</v>
      </c>
      <c r="C58" s="63">
        <f>SUM(C45:C57)</f>
        <v>24125553</v>
      </c>
      <c r="D58" s="63">
        <f>SUM(D45:D57)</f>
        <v>31107150</v>
      </c>
      <c r="E58" s="63">
        <f>SUM(E45:E57)</f>
        <v>30153618</v>
      </c>
      <c r="F58" s="70"/>
    </row>
    <row r="59" spans="1:6" ht="48" customHeight="1">
      <c r="A59" s="248" t="s">
        <v>272</v>
      </c>
      <c r="B59" s="249"/>
      <c r="C59" s="63">
        <f>C42+C58</f>
        <v>457961490</v>
      </c>
      <c r="D59" s="63">
        <f>D58+D42</f>
        <v>611091142</v>
      </c>
      <c r="E59" s="63">
        <f>E58+E42</f>
        <v>6581258666</v>
      </c>
      <c r="F59" s="115"/>
    </row>
  </sheetData>
  <sheetProtection/>
  <mergeCells count="3">
    <mergeCell ref="A1:F2"/>
    <mergeCell ref="A44:F44"/>
    <mergeCell ref="A59:B59"/>
  </mergeCells>
  <printOptions/>
  <pageMargins left="0.7480314960629921" right="0.3937007874015748" top="0.7480314960629921" bottom="0.7480314960629921" header="0.31496062992125984" footer="0.4330708661417323"/>
  <pageSetup firstPageNumber="67" useFirstPageNumber="1" horizontalDpi="600" verticalDpi="600" orientation="landscape" paperSize="9" r:id="rId1"/>
  <headerFooter>
    <oddFooter>&amp;L&amp;"Arial,Bold Italic"Kollam Municipal Corporation&amp;C&amp;P+5&amp;R&amp;"Arial,Bold Italic"Budget 2022 - 2023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60" zoomScalePageLayoutView="0" workbookViewId="0" topLeftCell="A19">
      <selection activeCell="C13" sqref="C13"/>
    </sheetView>
  </sheetViews>
  <sheetFormatPr defaultColWidth="9.140625" defaultRowHeight="12.75"/>
  <cols>
    <col min="1" max="1" width="12.7109375" style="0" customWidth="1"/>
    <col min="2" max="2" width="49.57421875" style="0" customWidth="1"/>
    <col min="3" max="5" width="19.7109375" style="0" customWidth="1"/>
    <col min="6" max="6" width="9.28125" style="0" customWidth="1"/>
  </cols>
  <sheetData>
    <row r="1" spans="1:6" ht="12.75">
      <c r="A1" s="228" t="s">
        <v>274</v>
      </c>
      <c r="B1" s="228"/>
      <c r="C1" s="228"/>
      <c r="D1" s="228"/>
      <c r="E1" s="228"/>
      <c r="F1" s="228"/>
    </row>
    <row r="2" spans="1:6" ht="23.25" customHeight="1">
      <c r="A2" s="228"/>
      <c r="B2" s="228"/>
      <c r="C2" s="228"/>
      <c r="D2" s="228"/>
      <c r="E2" s="228"/>
      <c r="F2" s="228"/>
    </row>
    <row r="3" spans="1:6" ht="75">
      <c r="A3" s="18" t="s">
        <v>73</v>
      </c>
      <c r="B3" s="16" t="s">
        <v>499</v>
      </c>
      <c r="C3" s="16" t="s">
        <v>564</v>
      </c>
      <c r="D3" s="16" t="s">
        <v>585</v>
      </c>
      <c r="E3" s="16" t="s">
        <v>584</v>
      </c>
      <c r="F3" s="16" t="s">
        <v>0</v>
      </c>
    </row>
    <row r="4" spans="1:6" ht="42.75" customHeight="1">
      <c r="A4" s="21">
        <v>320809800</v>
      </c>
      <c r="B4" s="20" t="s">
        <v>475</v>
      </c>
      <c r="C4" s="100">
        <v>0</v>
      </c>
      <c r="D4" s="100">
        <v>0</v>
      </c>
      <c r="E4" s="100">
        <v>0</v>
      </c>
      <c r="F4" s="100" t="s">
        <v>477</v>
      </c>
    </row>
    <row r="5" spans="1:6" ht="45.75" customHeight="1">
      <c r="A5" s="7">
        <v>340100101</v>
      </c>
      <c r="B5" s="54" t="s">
        <v>275</v>
      </c>
      <c r="C5" s="208">
        <v>700</v>
      </c>
      <c r="D5" s="70">
        <v>10000</v>
      </c>
      <c r="E5" s="70">
        <v>12000</v>
      </c>
      <c r="F5" s="33"/>
    </row>
    <row r="6" spans="1:6" ht="45.75" customHeight="1">
      <c r="A6" s="7">
        <v>340100102</v>
      </c>
      <c r="B6" s="54" t="s">
        <v>276</v>
      </c>
      <c r="C6" s="70">
        <v>17977</v>
      </c>
      <c r="D6" s="70">
        <v>20000</v>
      </c>
      <c r="E6" s="70">
        <v>26700</v>
      </c>
      <c r="F6" s="33"/>
    </row>
    <row r="7" spans="1:6" ht="45.75" customHeight="1">
      <c r="A7" s="7">
        <v>340100105</v>
      </c>
      <c r="B7" s="54" t="s">
        <v>277</v>
      </c>
      <c r="C7" s="70">
        <v>93100</v>
      </c>
      <c r="D7" s="70">
        <v>22300</v>
      </c>
      <c r="E7" s="70">
        <v>24200</v>
      </c>
      <c r="F7" s="33"/>
    </row>
    <row r="8" spans="1:6" ht="45.75" customHeight="1">
      <c r="A8" s="7">
        <v>340100201</v>
      </c>
      <c r="B8" s="54" t="s">
        <v>682</v>
      </c>
      <c r="C8" s="70">
        <v>94257</v>
      </c>
      <c r="D8" s="70">
        <v>45000</v>
      </c>
      <c r="E8" s="70">
        <v>120000</v>
      </c>
      <c r="F8" s="33"/>
    </row>
    <row r="9" spans="1:6" ht="45.75" customHeight="1">
      <c r="A9" s="7">
        <v>340100202</v>
      </c>
      <c r="B9" s="54" t="s">
        <v>684</v>
      </c>
      <c r="C9" s="70">
        <v>19171</v>
      </c>
      <c r="D9" s="70">
        <v>30000</v>
      </c>
      <c r="E9" s="70">
        <v>35400</v>
      </c>
      <c r="F9" s="33"/>
    </row>
    <row r="10" spans="1:6" ht="45.75" customHeight="1">
      <c r="A10" s="7">
        <v>340100205</v>
      </c>
      <c r="B10" s="54" t="s">
        <v>683</v>
      </c>
      <c r="C10" s="70">
        <v>8700</v>
      </c>
      <c r="D10" s="70">
        <v>9745</v>
      </c>
      <c r="E10" s="70">
        <v>9800</v>
      </c>
      <c r="F10" s="33"/>
    </row>
    <row r="11" spans="1:6" ht="45.75" customHeight="1">
      <c r="A11" s="7">
        <v>340100208</v>
      </c>
      <c r="B11" s="54" t="s">
        <v>278</v>
      </c>
      <c r="C11" s="70">
        <v>0</v>
      </c>
      <c r="D11" s="70">
        <v>0</v>
      </c>
      <c r="E11" s="70">
        <v>0</v>
      </c>
      <c r="F11" s="33"/>
    </row>
    <row r="12" spans="1:6" ht="45.75" customHeight="1">
      <c r="A12" s="7">
        <v>340100301</v>
      </c>
      <c r="B12" s="54" t="s">
        <v>685</v>
      </c>
      <c r="C12" s="70">
        <v>508080</v>
      </c>
      <c r="D12" s="70">
        <v>2362455</v>
      </c>
      <c r="E12" s="70">
        <v>2848802</v>
      </c>
      <c r="F12" s="33"/>
    </row>
    <row r="13" spans="1:6" ht="45.75" customHeight="1">
      <c r="A13" s="7">
        <v>340100302</v>
      </c>
      <c r="B13" s="54" t="s">
        <v>687</v>
      </c>
      <c r="C13" s="70">
        <v>1750422</v>
      </c>
      <c r="D13" s="70">
        <v>1785430</v>
      </c>
      <c r="E13" s="70">
        <v>2027454</v>
      </c>
      <c r="F13" s="33"/>
    </row>
    <row r="14" spans="1:6" ht="45.75" customHeight="1">
      <c r="A14" s="7">
        <v>340100303</v>
      </c>
      <c r="B14" s="54" t="s">
        <v>686</v>
      </c>
      <c r="C14" s="70">
        <v>465738</v>
      </c>
      <c r="D14" s="70">
        <v>475053</v>
      </c>
      <c r="E14" s="70">
        <v>645514</v>
      </c>
      <c r="F14" s="33"/>
    </row>
    <row r="15" spans="1:6" ht="45.75" customHeight="1">
      <c r="A15" s="7">
        <v>340200100</v>
      </c>
      <c r="B15" s="54" t="s">
        <v>279</v>
      </c>
      <c r="C15" s="70">
        <v>551140</v>
      </c>
      <c r="D15" s="70">
        <v>745118</v>
      </c>
      <c r="E15" s="70">
        <v>869303</v>
      </c>
      <c r="F15" s="33"/>
    </row>
    <row r="16" spans="1:6" ht="45.75" customHeight="1">
      <c r="A16" s="7">
        <v>340200200</v>
      </c>
      <c r="B16" s="54" t="s">
        <v>280</v>
      </c>
      <c r="C16" s="70">
        <v>1960822</v>
      </c>
      <c r="D16" s="70">
        <v>682904</v>
      </c>
      <c r="E16" s="70">
        <v>875180</v>
      </c>
      <c r="F16" s="33"/>
    </row>
    <row r="17" spans="1:6" ht="45.75" customHeight="1">
      <c r="A17" s="7">
        <v>340800100</v>
      </c>
      <c r="B17" s="56" t="s">
        <v>281</v>
      </c>
      <c r="C17" s="70">
        <v>976263</v>
      </c>
      <c r="D17" s="70">
        <v>800000</v>
      </c>
      <c r="E17" s="70">
        <v>824311</v>
      </c>
      <c r="F17" s="33"/>
    </row>
    <row r="18" spans="1:6" ht="45.75" customHeight="1">
      <c r="A18" s="92">
        <v>350110400</v>
      </c>
      <c r="B18" s="56" t="s">
        <v>282</v>
      </c>
      <c r="C18" s="208">
        <v>31520144</v>
      </c>
      <c r="D18" s="70">
        <v>33096151</v>
      </c>
      <c r="E18" s="70">
        <v>39424576</v>
      </c>
      <c r="F18" s="33"/>
    </row>
    <row r="19" spans="1:6" ht="45.75" customHeight="1">
      <c r="A19" s="92">
        <v>350110500</v>
      </c>
      <c r="B19" s="56" t="s">
        <v>283</v>
      </c>
      <c r="C19" s="70">
        <v>157988281</v>
      </c>
      <c r="D19" s="70">
        <v>1170324978</v>
      </c>
      <c r="E19" s="70">
        <v>142286879</v>
      </c>
      <c r="F19" s="33"/>
    </row>
    <row r="20" spans="1:6" ht="45.75" customHeight="1">
      <c r="A20" s="92">
        <v>350110600</v>
      </c>
      <c r="B20" s="56" t="s">
        <v>457</v>
      </c>
      <c r="C20" s="70">
        <v>12746415</v>
      </c>
      <c r="D20" s="70">
        <v>9893760</v>
      </c>
      <c r="E20" s="70">
        <v>10883137</v>
      </c>
      <c r="F20" s="33"/>
    </row>
    <row r="21" spans="1:6" s="78" customFormat="1" ht="45.75" customHeight="1">
      <c r="A21" s="9">
        <v>350110601</v>
      </c>
      <c r="B21" s="13" t="s">
        <v>463</v>
      </c>
      <c r="C21" s="102">
        <v>7064132</v>
      </c>
      <c r="D21" s="102">
        <v>5399776</v>
      </c>
      <c r="E21" s="102">
        <v>5939753</v>
      </c>
      <c r="F21" s="105"/>
    </row>
    <row r="22" spans="1:6" s="78" customFormat="1" ht="45.75" customHeight="1">
      <c r="A22" s="9">
        <v>350110602</v>
      </c>
      <c r="B22" s="13" t="s">
        <v>464</v>
      </c>
      <c r="C22" s="102">
        <v>473957</v>
      </c>
      <c r="D22" s="102">
        <v>521585</v>
      </c>
      <c r="E22" s="102">
        <v>573744</v>
      </c>
      <c r="F22" s="105"/>
    </row>
    <row r="23" spans="1:6" ht="45.75" customHeight="1">
      <c r="A23" s="92">
        <v>350110700</v>
      </c>
      <c r="B23" s="56" t="s">
        <v>284</v>
      </c>
      <c r="C23" s="70">
        <v>0</v>
      </c>
      <c r="D23" s="70">
        <v>0</v>
      </c>
      <c r="E23" s="70">
        <v>0</v>
      </c>
      <c r="F23" s="33"/>
    </row>
    <row r="24" spans="1:6" ht="45.75" customHeight="1">
      <c r="A24" s="7">
        <v>350119900</v>
      </c>
      <c r="B24" s="56" t="s">
        <v>285</v>
      </c>
      <c r="C24" s="70">
        <v>0</v>
      </c>
      <c r="D24" s="70">
        <v>0</v>
      </c>
      <c r="E24" s="70">
        <v>0</v>
      </c>
      <c r="F24" s="33"/>
    </row>
    <row r="25" spans="1:6" ht="45.75" customHeight="1">
      <c r="A25" s="7">
        <v>350200101</v>
      </c>
      <c r="B25" s="56" t="s">
        <v>286</v>
      </c>
      <c r="C25" s="70">
        <v>59894386</v>
      </c>
      <c r="D25" s="70">
        <v>57387164</v>
      </c>
      <c r="E25" s="70">
        <v>63125880</v>
      </c>
      <c r="F25" s="33"/>
    </row>
    <row r="26" spans="1:6" ht="45.75" customHeight="1">
      <c r="A26" s="8">
        <v>350200102</v>
      </c>
      <c r="B26" s="13" t="s">
        <v>287</v>
      </c>
      <c r="C26" s="70">
        <v>0</v>
      </c>
      <c r="D26" s="70">
        <v>0</v>
      </c>
      <c r="E26" s="70">
        <v>0</v>
      </c>
      <c r="F26" s="33"/>
    </row>
    <row r="27" spans="1:6" ht="45.75" customHeight="1">
      <c r="A27" s="21">
        <v>350200103</v>
      </c>
      <c r="B27" s="20" t="s">
        <v>288</v>
      </c>
      <c r="C27" s="70">
        <v>644744</v>
      </c>
      <c r="D27" s="70">
        <v>654354</v>
      </c>
      <c r="E27" s="70">
        <v>719788</v>
      </c>
      <c r="F27" s="33"/>
    </row>
    <row r="28" spans="1:6" ht="45.75" customHeight="1">
      <c r="A28" s="21">
        <v>350200104</v>
      </c>
      <c r="B28" s="20" t="s">
        <v>289</v>
      </c>
      <c r="C28" s="70">
        <v>4005668</v>
      </c>
      <c r="D28" s="70">
        <v>3509304</v>
      </c>
      <c r="E28" s="70">
        <v>3860233</v>
      </c>
      <c r="F28" s="33"/>
    </row>
    <row r="29" spans="1:6" ht="45.75" customHeight="1">
      <c r="A29" s="55">
        <v>350200105</v>
      </c>
      <c r="B29" s="56" t="s">
        <v>290</v>
      </c>
      <c r="C29" s="70">
        <v>11184</v>
      </c>
      <c r="D29" s="70">
        <v>9786</v>
      </c>
      <c r="E29" s="70">
        <v>12500</v>
      </c>
      <c r="F29" s="33"/>
    </row>
    <row r="30" spans="1:6" ht="45.75" customHeight="1">
      <c r="A30" s="21">
        <v>350200106</v>
      </c>
      <c r="B30" s="20" t="s">
        <v>291</v>
      </c>
      <c r="C30" s="70">
        <v>1299743</v>
      </c>
      <c r="D30" s="70">
        <v>1063740</v>
      </c>
      <c r="E30" s="70">
        <v>1170114</v>
      </c>
      <c r="F30" s="33"/>
    </row>
    <row r="31" spans="1:6" ht="45.75" customHeight="1">
      <c r="A31" s="55">
        <v>350200107</v>
      </c>
      <c r="B31" s="56" t="s">
        <v>292</v>
      </c>
      <c r="C31" s="70">
        <v>1100500</v>
      </c>
      <c r="D31" s="70">
        <v>131100</v>
      </c>
      <c r="E31" s="70">
        <v>1009470</v>
      </c>
      <c r="F31" s="33"/>
    </row>
    <row r="32" spans="1:6" ht="45.75" customHeight="1">
      <c r="A32" s="21">
        <v>350200108</v>
      </c>
      <c r="B32" s="20" t="s">
        <v>293</v>
      </c>
      <c r="C32" s="70">
        <v>36000</v>
      </c>
      <c r="D32" s="70">
        <v>35310</v>
      </c>
      <c r="E32" s="70">
        <v>38115</v>
      </c>
      <c r="F32" s="33"/>
    </row>
    <row r="33" spans="1:6" ht="45.75" customHeight="1">
      <c r="A33" s="55">
        <v>350200109</v>
      </c>
      <c r="B33" s="56" t="s">
        <v>294</v>
      </c>
      <c r="C33" s="70">
        <v>4763440</v>
      </c>
      <c r="D33" s="70">
        <v>1569330</v>
      </c>
      <c r="E33" s="70">
        <v>1709977</v>
      </c>
      <c r="F33" s="33"/>
    </row>
    <row r="34" spans="1:6" ht="45.75" customHeight="1">
      <c r="A34" s="55">
        <v>350200116</v>
      </c>
      <c r="B34" s="56" t="s">
        <v>372</v>
      </c>
      <c r="C34" s="62">
        <v>2474461</v>
      </c>
      <c r="D34" s="70">
        <v>1977806</v>
      </c>
      <c r="E34" s="70">
        <v>2134148</v>
      </c>
      <c r="F34" s="33"/>
    </row>
    <row r="35" spans="1:6" ht="45.75" customHeight="1">
      <c r="A35" s="21">
        <v>350200117</v>
      </c>
      <c r="B35" s="20" t="s">
        <v>295</v>
      </c>
      <c r="C35" s="70">
        <v>2660</v>
      </c>
      <c r="D35" s="70">
        <v>3100</v>
      </c>
      <c r="E35" s="70">
        <v>3000</v>
      </c>
      <c r="F35" s="33"/>
    </row>
    <row r="36" spans="1:6" ht="45.75" customHeight="1">
      <c r="A36" s="21">
        <v>350200118</v>
      </c>
      <c r="B36" s="20" t="s">
        <v>296</v>
      </c>
      <c r="C36" s="70">
        <v>1537900</v>
      </c>
      <c r="D36" s="70">
        <v>1211990</v>
      </c>
      <c r="E36" s="70">
        <v>1283350</v>
      </c>
      <c r="F36" s="33"/>
    </row>
    <row r="37" spans="1:6" ht="45.75" customHeight="1">
      <c r="A37" s="55">
        <v>350200122</v>
      </c>
      <c r="B37" s="56" t="s">
        <v>297</v>
      </c>
      <c r="C37" s="70">
        <v>232000</v>
      </c>
      <c r="D37" s="62">
        <v>248240</v>
      </c>
      <c r="E37" s="70">
        <v>262856</v>
      </c>
      <c r="F37" s="33"/>
    </row>
    <row r="38" spans="1:6" ht="45.75" customHeight="1">
      <c r="A38" s="8">
        <v>350200125</v>
      </c>
      <c r="B38" s="13" t="s">
        <v>298</v>
      </c>
      <c r="C38" s="70">
        <v>0</v>
      </c>
      <c r="D38" s="70">
        <v>0</v>
      </c>
      <c r="E38" s="70">
        <v>3000</v>
      </c>
      <c r="F38" s="33"/>
    </row>
    <row r="39" spans="1:6" s="78" customFormat="1" ht="45.75" customHeight="1">
      <c r="A39" s="8">
        <v>350200129</v>
      </c>
      <c r="B39" s="13" t="s">
        <v>461</v>
      </c>
      <c r="C39" s="102">
        <v>7066796</v>
      </c>
      <c r="D39" s="102">
        <v>4502611</v>
      </c>
      <c r="E39" s="102">
        <v>4858532</v>
      </c>
      <c r="F39" s="105"/>
    </row>
    <row r="40" spans="1:6" s="78" customFormat="1" ht="45.75" customHeight="1">
      <c r="A40" s="8">
        <v>350200130</v>
      </c>
      <c r="B40" s="13" t="s">
        <v>462</v>
      </c>
      <c r="C40" s="102">
        <v>489199</v>
      </c>
      <c r="D40" s="102">
        <v>453179</v>
      </c>
      <c r="E40" s="102">
        <v>489002</v>
      </c>
      <c r="F40" s="105"/>
    </row>
    <row r="41" spans="1:6" ht="45.75" customHeight="1">
      <c r="A41" s="7">
        <v>350200201</v>
      </c>
      <c r="B41" s="56" t="s">
        <v>299</v>
      </c>
      <c r="C41" s="70">
        <v>2123822</v>
      </c>
      <c r="D41" s="70">
        <v>1823208</v>
      </c>
      <c r="E41" s="70">
        <v>1968042</v>
      </c>
      <c r="F41" s="33"/>
    </row>
    <row r="42" spans="1:6" ht="52.5" customHeight="1">
      <c r="A42" s="8">
        <v>350200203</v>
      </c>
      <c r="B42" s="13" t="s">
        <v>300</v>
      </c>
      <c r="C42" s="70">
        <v>0</v>
      </c>
      <c r="D42" s="70">
        <v>0</v>
      </c>
      <c r="E42" s="70">
        <v>0</v>
      </c>
      <c r="F42" s="33"/>
    </row>
    <row r="43" spans="1:6" ht="49.5">
      <c r="A43" s="7">
        <v>350200214</v>
      </c>
      <c r="B43" s="56" t="s">
        <v>301</v>
      </c>
      <c r="C43" s="70">
        <v>0</v>
      </c>
      <c r="D43" s="70">
        <v>0</v>
      </c>
      <c r="E43" s="70">
        <v>0</v>
      </c>
      <c r="F43" s="33"/>
    </row>
    <row r="44" spans="1:6" s="78" customFormat="1" ht="61.5">
      <c r="A44" s="8">
        <v>350200216</v>
      </c>
      <c r="B44" s="13" t="s">
        <v>302</v>
      </c>
      <c r="C44" s="102">
        <v>0</v>
      </c>
      <c r="D44" s="102">
        <v>0</v>
      </c>
      <c r="E44" s="102">
        <v>0</v>
      </c>
      <c r="F44" s="105"/>
    </row>
    <row r="45" spans="1:6" ht="45.75" customHeight="1">
      <c r="A45" s="7">
        <v>350200296</v>
      </c>
      <c r="B45" s="56" t="s">
        <v>303</v>
      </c>
      <c r="C45" s="70">
        <v>0</v>
      </c>
      <c r="D45" s="70">
        <v>0</v>
      </c>
      <c r="E45" s="70">
        <v>0</v>
      </c>
      <c r="F45" s="33"/>
    </row>
    <row r="46" spans="1:6" ht="45.75" customHeight="1">
      <c r="A46" s="7">
        <v>350209900</v>
      </c>
      <c r="B46" s="56" t="s">
        <v>304</v>
      </c>
      <c r="C46" s="70">
        <v>493715</v>
      </c>
      <c r="D46" s="70">
        <v>518400</v>
      </c>
      <c r="E46" s="70">
        <v>559380</v>
      </c>
      <c r="F46" s="33"/>
    </row>
    <row r="47" spans="1:6" ht="45.75" customHeight="1">
      <c r="A47" s="7">
        <v>350300100</v>
      </c>
      <c r="B47" s="56" t="s">
        <v>305</v>
      </c>
      <c r="C47" s="70">
        <v>5677596</v>
      </c>
      <c r="D47" s="70">
        <v>0</v>
      </c>
      <c r="E47" s="70">
        <v>9500000</v>
      </c>
      <c r="F47" s="33"/>
    </row>
    <row r="48" spans="1:6" ht="45.75" customHeight="1">
      <c r="A48" s="7">
        <v>350300400</v>
      </c>
      <c r="B48" s="56" t="s">
        <v>306</v>
      </c>
      <c r="C48" s="70">
        <v>0</v>
      </c>
      <c r="D48" s="70">
        <v>0</v>
      </c>
      <c r="E48" s="70">
        <v>0</v>
      </c>
      <c r="F48" s="33"/>
    </row>
    <row r="49" spans="1:6" ht="45.75" customHeight="1">
      <c r="A49" s="7">
        <v>350300500</v>
      </c>
      <c r="B49" s="56" t="s">
        <v>307</v>
      </c>
      <c r="C49" s="70">
        <v>0</v>
      </c>
      <c r="D49" s="70">
        <v>0</v>
      </c>
      <c r="E49" s="70">
        <v>0</v>
      </c>
      <c r="F49" s="62"/>
    </row>
    <row r="50" spans="1:6" ht="45.75" customHeight="1">
      <c r="A50" s="7">
        <v>350300600</v>
      </c>
      <c r="B50" s="56" t="s">
        <v>680</v>
      </c>
      <c r="C50" s="70">
        <v>0</v>
      </c>
      <c r="D50" s="70">
        <v>0</v>
      </c>
      <c r="E50" s="70">
        <v>0</v>
      </c>
      <c r="F50" s="33"/>
    </row>
    <row r="51" spans="1:6" ht="45.75" customHeight="1">
      <c r="A51" s="7">
        <v>350300700</v>
      </c>
      <c r="B51" s="56" t="s">
        <v>458</v>
      </c>
      <c r="C51" s="70">
        <v>3172624</v>
      </c>
      <c r="D51" s="70">
        <v>2725907</v>
      </c>
      <c r="E51" s="70">
        <v>2941384</v>
      </c>
      <c r="F51" s="33"/>
    </row>
    <row r="52" spans="1:6" ht="45.75" customHeight="1">
      <c r="A52" s="7">
        <v>350300800</v>
      </c>
      <c r="B52" s="56" t="s">
        <v>459</v>
      </c>
      <c r="C52" s="70">
        <v>3137590</v>
      </c>
      <c r="D52" s="70">
        <v>2691415</v>
      </c>
      <c r="E52" s="70">
        <v>2904165</v>
      </c>
      <c r="F52" s="33"/>
    </row>
    <row r="53" spans="1:6" ht="45.75" customHeight="1">
      <c r="A53" s="7">
        <v>350309900</v>
      </c>
      <c r="B53" s="56" t="s">
        <v>681</v>
      </c>
      <c r="C53" s="70">
        <v>0</v>
      </c>
      <c r="D53" s="70">
        <v>0</v>
      </c>
      <c r="E53" s="70">
        <v>797987</v>
      </c>
      <c r="F53" s="33"/>
    </row>
    <row r="54" spans="1:6" ht="59.25" customHeight="1">
      <c r="A54" s="250" t="s">
        <v>308</v>
      </c>
      <c r="B54" s="250"/>
      <c r="C54" s="90">
        <f>SUM(C4:C53)</f>
        <v>314403327</v>
      </c>
      <c r="D54" s="135">
        <f>SUM(D5:D53)</f>
        <v>1306740199</v>
      </c>
      <c r="E54" s="140">
        <f>SUM(E5:E53)</f>
        <v>306777676</v>
      </c>
      <c r="F54" s="33"/>
    </row>
  </sheetData>
  <sheetProtection/>
  <mergeCells count="2">
    <mergeCell ref="A1:F2"/>
    <mergeCell ref="A54:B54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landscape" paperSize="9" r:id="rId1"/>
  <headerFooter>
    <oddFooter>&amp;L&amp;"Arial,Bold Italic"Kollam Municipal Corporation&amp;C&amp;P+7&amp;R&amp;"Arial,Bold Italic"Budget 2022 - 2023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20.421875" style="0" bestFit="1" customWidth="1"/>
    <col min="2" max="2" width="58.28125" style="0" customWidth="1"/>
    <col min="3" max="3" width="0.9921875" style="0" customWidth="1"/>
    <col min="4" max="4" width="36.7109375" style="0" customWidth="1"/>
    <col min="6" max="6" width="11.00390625" style="0" bestFit="1" customWidth="1"/>
  </cols>
  <sheetData>
    <row r="1" spans="1:4" ht="58.5" customHeight="1">
      <c r="A1" s="254" t="s">
        <v>590</v>
      </c>
      <c r="B1" s="254"/>
      <c r="C1" s="254"/>
      <c r="D1" s="254"/>
    </row>
    <row r="2" spans="1:4" ht="48.75" customHeight="1">
      <c r="A2" s="148" t="s">
        <v>363</v>
      </c>
      <c r="B2" s="256" t="s">
        <v>90</v>
      </c>
      <c r="C2" s="257"/>
      <c r="D2" s="148" t="s">
        <v>362</v>
      </c>
    </row>
    <row r="3" spans="1:4" ht="46.5" customHeight="1">
      <c r="A3" s="81" t="s">
        <v>353</v>
      </c>
      <c r="B3" s="251" t="s">
        <v>556</v>
      </c>
      <c r="C3" s="251"/>
      <c r="D3" s="67">
        <v>639254151</v>
      </c>
    </row>
    <row r="4" spans="1:4" ht="46.5" customHeight="1">
      <c r="A4" s="81" t="s">
        <v>354</v>
      </c>
      <c r="B4" s="251" t="s">
        <v>553</v>
      </c>
      <c r="C4" s="251"/>
      <c r="D4" s="67">
        <v>1100795863</v>
      </c>
    </row>
    <row r="5" spans="1:4" ht="46.5" customHeight="1">
      <c r="A5" s="81" t="s">
        <v>355</v>
      </c>
      <c r="B5" s="251" t="s">
        <v>465</v>
      </c>
      <c r="C5" s="251"/>
      <c r="D5" s="67">
        <v>64497016</v>
      </c>
    </row>
    <row r="6" spans="1:4" ht="46.5" customHeight="1">
      <c r="A6" s="81" t="s">
        <v>356</v>
      </c>
      <c r="B6" s="251" t="s">
        <v>466</v>
      </c>
      <c r="C6" s="251"/>
      <c r="D6" s="67">
        <v>11627953</v>
      </c>
    </row>
    <row r="7" spans="1:4" ht="46.5" customHeight="1">
      <c r="A7" s="81" t="s">
        <v>357</v>
      </c>
      <c r="B7" s="251" t="s">
        <v>467</v>
      </c>
      <c r="C7" s="251"/>
      <c r="D7" s="67">
        <v>262955518</v>
      </c>
    </row>
    <row r="8" spans="1:4" ht="46.5" customHeight="1">
      <c r="A8" s="81" t="s">
        <v>358</v>
      </c>
      <c r="B8" s="252" t="s">
        <v>468</v>
      </c>
      <c r="C8" s="253"/>
      <c r="D8" s="67">
        <v>86081940</v>
      </c>
    </row>
    <row r="9" spans="1:4" ht="46.5" customHeight="1">
      <c r="A9" s="81" t="s">
        <v>359</v>
      </c>
      <c r="B9" s="251" t="s">
        <v>469</v>
      </c>
      <c r="C9" s="251"/>
      <c r="D9" s="67">
        <v>116538043</v>
      </c>
    </row>
    <row r="10" spans="1:5" ht="55.5" customHeight="1">
      <c r="A10" s="142" t="s">
        <v>361</v>
      </c>
      <c r="B10" s="255" t="s">
        <v>360</v>
      </c>
      <c r="C10" s="255"/>
      <c r="D10" s="212">
        <f>(D3+D4+D5)-(D6+D7+D8+D9)</f>
        <v>1327343576</v>
      </c>
      <c r="E10" s="85"/>
    </row>
  </sheetData>
  <sheetProtection/>
  <mergeCells count="10">
    <mergeCell ref="B7:C7"/>
    <mergeCell ref="B8:C8"/>
    <mergeCell ref="B9:C9"/>
    <mergeCell ref="A1:D1"/>
    <mergeCell ref="B10:C10"/>
    <mergeCell ref="B2:C2"/>
    <mergeCell ref="B3:C3"/>
    <mergeCell ref="B4:C4"/>
    <mergeCell ref="B5:C5"/>
    <mergeCell ref="B6:C6"/>
  </mergeCells>
  <printOptions/>
  <pageMargins left="1.220472440944882" right="0.31496062992125984" top="0.7480314960629921" bottom="0.7086614173228347" header="0.31496062992125984" footer="0.4724409448818898"/>
  <pageSetup horizontalDpi="600" verticalDpi="600" orientation="landscape" paperSize="9" r:id="rId1"/>
  <headerFooter scaleWithDoc="0" alignWithMargins="0">
    <oddFooter>&amp;L&amp;"Arial,Bold Italic"&amp;11Kollam Municipal Corporation&amp;C5&amp;R&amp;"Arial,Bold Italic"Budget 2022 - 2023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="60" zoomScalePageLayoutView="0" workbookViewId="0" topLeftCell="A1">
      <selection activeCell="F11" sqref="F11"/>
    </sheetView>
  </sheetViews>
  <sheetFormatPr defaultColWidth="10.28125" defaultRowHeight="12.75"/>
  <cols>
    <col min="1" max="1" width="4.8515625" style="1" customWidth="1"/>
    <col min="2" max="2" width="12.7109375" style="10" customWidth="1"/>
    <col min="3" max="3" width="47.7109375" style="15" customWidth="1"/>
    <col min="4" max="4" width="18.140625" style="10" customWidth="1"/>
    <col min="5" max="6" width="19.7109375" style="10" customWidth="1"/>
    <col min="7" max="7" width="9.7109375" style="1" customWidth="1"/>
    <col min="8" max="8" width="12.421875" style="1" bestFit="1" customWidth="1"/>
    <col min="9" max="16384" width="10.28125" style="1" customWidth="1"/>
  </cols>
  <sheetData>
    <row r="1" spans="2:7" ht="65.25" customHeight="1">
      <c r="B1" s="228" t="s">
        <v>108</v>
      </c>
      <c r="C1" s="229"/>
      <c r="D1" s="229"/>
      <c r="E1" s="229"/>
      <c r="F1" s="229"/>
      <c r="G1" s="229"/>
    </row>
    <row r="2" spans="2:7" s="17" customFormat="1" ht="69" customHeight="1">
      <c r="B2" s="18" t="s">
        <v>73</v>
      </c>
      <c r="C2" s="16" t="s">
        <v>499</v>
      </c>
      <c r="D2" s="16" t="s">
        <v>561</v>
      </c>
      <c r="E2" s="16" t="s">
        <v>562</v>
      </c>
      <c r="F2" s="16" t="s">
        <v>563</v>
      </c>
      <c r="G2" s="16" t="s">
        <v>0</v>
      </c>
    </row>
    <row r="3" spans="2:7" ht="70.5" customHeight="1">
      <c r="B3" s="19">
        <v>110010100</v>
      </c>
      <c r="C3" s="13" t="s">
        <v>560</v>
      </c>
      <c r="D3" s="197">
        <v>210991804</v>
      </c>
      <c r="E3" s="197">
        <v>320000000</v>
      </c>
      <c r="F3" s="197">
        <v>340000000</v>
      </c>
      <c r="G3" s="25"/>
    </row>
    <row r="4" spans="2:7" ht="70.5" customHeight="1">
      <c r="B4" s="19">
        <v>1100102000</v>
      </c>
      <c r="C4" s="13" t="s">
        <v>63</v>
      </c>
      <c r="D4" s="197">
        <v>21100180</v>
      </c>
      <c r="E4" s="197">
        <v>23210198</v>
      </c>
      <c r="F4" s="197">
        <v>28000000</v>
      </c>
      <c r="G4" s="27"/>
    </row>
    <row r="5" spans="2:7" ht="70.5" customHeight="1">
      <c r="B5" s="19">
        <v>110100100</v>
      </c>
      <c r="C5" s="13" t="s">
        <v>64</v>
      </c>
      <c r="D5" s="197">
        <v>11472800</v>
      </c>
      <c r="E5" s="198">
        <v>13196720</v>
      </c>
      <c r="F5" s="198">
        <v>18700000</v>
      </c>
      <c r="G5" s="27"/>
    </row>
    <row r="6" spans="2:7" ht="70.5" customHeight="1">
      <c r="B6" s="19">
        <v>110100200</v>
      </c>
      <c r="C6" s="13" t="s">
        <v>1</v>
      </c>
      <c r="D6" s="198">
        <v>55891306</v>
      </c>
      <c r="E6" s="198">
        <v>61480436</v>
      </c>
      <c r="F6" s="198">
        <v>90000000</v>
      </c>
      <c r="G6" s="27"/>
    </row>
    <row r="7" spans="2:7" s="5" customFormat="1" ht="70.5" customHeight="1">
      <c r="B7" s="112">
        <v>110110100</v>
      </c>
      <c r="C7" s="13" t="s">
        <v>2</v>
      </c>
      <c r="D7" s="197">
        <v>0</v>
      </c>
      <c r="E7" s="197">
        <v>0</v>
      </c>
      <c r="F7" s="197">
        <v>500000</v>
      </c>
      <c r="G7" s="9" t="s">
        <v>373</v>
      </c>
    </row>
    <row r="8" spans="2:7" ht="70.5" customHeight="1">
      <c r="B8" s="19">
        <v>110160100</v>
      </c>
      <c r="C8" s="13" t="s">
        <v>3</v>
      </c>
      <c r="D8" s="198">
        <v>686821</v>
      </c>
      <c r="E8" s="198">
        <v>6223666</v>
      </c>
      <c r="F8" s="198">
        <v>6500000</v>
      </c>
      <c r="G8" s="9"/>
    </row>
    <row r="9" spans="2:7" s="23" customFormat="1" ht="70.5" customHeight="1">
      <c r="B9" s="137">
        <v>120109900</v>
      </c>
      <c r="C9" s="13" t="s">
        <v>62</v>
      </c>
      <c r="D9" s="197">
        <v>1150167</v>
      </c>
      <c r="E9" s="197">
        <v>9543528</v>
      </c>
      <c r="F9" s="197">
        <v>39686</v>
      </c>
      <c r="G9" s="113"/>
    </row>
    <row r="10" spans="2:7" s="23" customFormat="1" ht="70.5" customHeight="1">
      <c r="B10" s="145">
        <v>120200100</v>
      </c>
      <c r="C10" s="13" t="s">
        <v>472</v>
      </c>
      <c r="D10" s="197">
        <v>0</v>
      </c>
      <c r="E10" s="197">
        <v>0</v>
      </c>
      <c r="F10" s="197">
        <v>200000</v>
      </c>
      <c r="G10" s="9" t="s">
        <v>402</v>
      </c>
    </row>
    <row r="11" spans="2:7" s="3" customFormat="1" ht="84" customHeight="1">
      <c r="B11" s="138">
        <v>110</v>
      </c>
      <c r="C11" s="43" t="s">
        <v>74</v>
      </c>
      <c r="D11" s="188">
        <f>SUM(D3:D10)</f>
        <v>301293078</v>
      </c>
      <c r="E11" s="40">
        <f>SUM(E3:E10)</f>
        <v>433654548</v>
      </c>
      <c r="F11" s="40">
        <f>SUM(F3:F10)</f>
        <v>483939686</v>
      </c>
      <c r="G11" s="53"/>
    </row>
  </sheetData>
  <sheetProtection/>
  <mergeCells count="1">
    <mergeCell ref="B1:G1"/>
  </mergeCells>
  <printOptions/>
  <pageMargins left="0.7874015748031497" right="0.7874015748031497" top="1.062992125984252" bottom="1.1023622047244095" header="0.1968503937007874" footer="0.5905511811023623"/>
  <pageSetup firstPageNumber="9" useFirstPageNumber="1" horizontalDpi="600" verticalDpi="600" orientation="landscape" paperSize="9" r:id="rId1"/>
  <headerFooter scaleWithDoc="0" alignWithMargins="0">
    <oddFooter>&amp;L&amp;"Arial,Bold Italic"kollam Municipal Corporation &amp;C&amp;P+4&amp;R&amp;"Arial,Bold Italic" Budget 2022 - 2023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="60" zoomScalePageLayoutView="0" workbookViewId="0" topLeftCell="A1">
      <selection activeCell="E87" sqref="E87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3" width="21.8515625" style="0" customWidth="1"/>
    <col min="4" max="5" width="19.7109375" style="0" customWidth="1"/>
    <col min="6" max="6" width="9.28125" style="0" customWidth="1"/>
  </cols>
  <sheetData>
    <row r="1" spans="1:6" ht="61.5" customHeight="1">
      <c r="A1" s="228" t="s">
        <v>406</v>
      </c>
      <c r="B1" s="229"/>
      <c r="C1" s="229"/>
      <c r="D1" s="229"/>
      <c r="E1" s="229"/>
      <c r="F1" s="229"/>
    </row>
    <row r="2" spans="1:6" ht="60">
      <c r="A2" s="18" t="s">
        <v>73</v>
      </c>
      <c r="B2" s="16" t="s">
        <v>499</v>
      </c>
      <c r="C2" s="16" t="s">
        <v>564</v>
      </c>
      <c r="D2" s="16" t="s">
        <v>565</v>
      </c>
      <c r="E2" s="16" t="s">
        <v>566</v>
      </c>
      <c r="F2" s="16" t="s">
        <v>0</v>
      </c>
    </row>
    <row r="3" spans="1:6" ht="44.25" customHeight="1">
      <c r="A3" s="230" t="s">
        <v>75</v>
      </c>
      <c r="B3" s="231"/>
      <c r="C3" s="230"/>
      <c r="D3" s="230"/>
      <c r="E3" s="230"/>
      <c r="F3" s="230"/>
    </row>
    <row r="4" spans="1:6" s="78" customFormat="1" ht="78" customHeight="1">
      <c r="A4" s="112">
        <v>130100200</v>
      </c>
      <c r="B4" s="13" t="s">
        <v>4</v>
      </c>
      <c r="C4" s="171">
        <v>45789300</v>
      </c>
      <c r="D4" s="8">
        <v>8846002</v>
      </c>
      <c r="E4" s="8">
        <v>92883021</v>
      </c>
      <c r="F4" s="6"/>
    </row>
    <row r="5" spans="1:6" ht="78" customHeight="1">
      <c r="A5" s="19">
        <v>130100300</v>
      </c>
      <c r="B5" s="13" t="s">
        <v>5</v>
      </c>
      <c r="C5" s="172">
        <v>247364</v>
      </c>
      <c r="D5" s="7">
        <v>229163</v>
      </c>
      <c r="E5" s="7">
        <v>455000</v>
      </c>
      <c r="F5" s="2"/>
    </row>
    <row r="6" spans="1:6" ht="78" customHeight="1">
      <c r="A6" s="143">
        <v>130100800</v>
      </c>
      <c r="B6" s="13" t="s">
        <v>6</v>
      </c>
      <c r="C6" s="7">
        <v>10797816</v>
      </c>
      <c r="D6" s="24">
        <v>11877597</v>
      </c>
      <c r="E6" s="7">
        <v>12471477</v>
      </c>
      <c r="F6" s="2"/>
    </row>
    <row r="7" spans="1:6" ht="78" customHeight="1">
      <c r="A7" s="143">
        <v>130101100</v>
      </c>
      <c r="B7" s="13" t="s">
        <v>7</v>
      </c>
      <c r="C7" s="7">
        <v>0</v>
      </c>
      <c r="D7" s="7">
        <v>10000</v>
      </c>
      <c r="E7" s="7">
        <v>9500000</v>
      </c>
      <c r="F7" s="2"/>
    </row>
    <row r="8" spans="1:6" ht="78" customHeight="1">
      <c r="A8" s="143">
        <v>130109900</v>
      </c>
      <c r="B8" s="13" t="s">
        <v>8</v>
      </c>
      <c r="C8" s="172">
        <v>607174</v>
      </c>
      <c r="D8" s="7">
        <v>698250</v>
      </c>
      <c r="E8" s="8">
        <v>10500000</v>
      </c>
      <c r="F8" s="2"/>
    </row>
    <row r="9" spans="1:6" ht="78" customHeight="1">
      <c r="A9" s="143">
        <v>130200100</v>
      </c>
      <c r="B9" s="13" t="s">
        <v>65</v>
      </c>
      <c r="C9" s="172">
        <v>879528</v>
      </c>
      <c r="D9" s="8">
        <v>400000</v>
      </c>
      <c r="E9" s="8">
        <v>500000</v>
      </c>
      <c r="F9" s="4"/>
    </row>
    <row r="10" spans="1:6" ht="87" customHeight="1">
      <c r="A10" s="143">
        <v>130200200</v>
      </c>
      <c r="B10" s="20" t="s">
        <v>9</v>
      </c>
      <c r="C10" s="174">
        <v>17878676</v>
      </c>
      <c r="D10" s="21">
        <v>3500000</v>
      </c>
      <c r="E10" s="21">
        <v>13000000</v>
      </c>
      <c r="F10" s="22"/>
    </row>
    <row r="11" spans="1:6" s="78" customFormat="1" ht="87" customHeight="1">
      <c r="A11" s="143">
        <v>130400100</v>
      </c>
      <c r="B11" s="127" t="s">
        <v>10</v>
      </c>
      <c r="C11" s="173">
        <v>8100396</v>
      </c>
      <c r="D11" s="9">
        <v>6064378</v>
      </c>
      <c r="E11" s="9">
        <v>10000000</v>
      </c>
      <c r="F11" s="9"/>
    </row>
    <row r="12" spans="1:6" ht="87" customHeight="1">
      <c r="A12" s="118">
        <v>130</v>
      </c>
      <c r="B12" s="39" t="s">
        <v>76</v>
      </c>
      <c r="C12" s="189">
        <f>SUM(C4:C11)</f>
        <v>84300254</v>
      </c>
      <c r="D12" s="117">
        <f>SUM(D4:D11)</f>
        <v>31625390</v>
      </c>
      <c r="E12" s="117">
        <f>SUM(E4:E11)</f>
        <v>149309498</v>
      </c>
      <c r="F12" s="35"/>
    </row>
    <row r="13" spans="1:6" ht="36.75" customHeight="1" hidden="1">
      <c r="A13" s="45"/>
      <c r="B13" s="46"/>
      <c r="C13" s="47"/>
      <c r="D13" s="47"/>
      <c r="E13" s="47">
        <f>SUM(E4:E11)</f>
        <v>149309498</v>
      </c>
      <c r="F13" s="48"/>
    </row>
    <row r="14" spans="1:6" ht="73.5" customHeight="1">
      <c r="A14" s="232" t="s">
        <v>77</v>
      </c>
      <c r="B14" s="232"/>
      <c r="C14" s="232"/>
      <c r="D14" s="232"/>
      <c r="E14" s="232"/>
      <c r="F14" s="232"/>
    </row>
    <row r="15" spans="1:6" ht="63.75" customHeight="1">
      <c r="A15" s="143">
        <v>140100100</v>
      </c>
      <c r="B15" s="13" t="s">
        <v>490</v>
      </c>
      <c r="C15" s="172">
        <v>101275</v>
      </c>
      <c r="D15" s="7">
        <v>55500</v>
      </c>
      <c r="E15" s="7">
        <v>500000</v>
      </c>
      <c r="F15" s="2"/>
    </row>
    <row r="16" spans="1:6" ht="63.75" customHeight="1">
      <c r="A16" s="14" t="s">
        <v>407</v>
      </c>
      <c r="B16" s="13" t="s">
        <v>491</v>
      </c>
      <c r="C16" s="172">
        <v>44310</v>
      </c>
      <c r="D16" s="7">
        <v>22500</v>
      </c>
      <c r="E16" s="7">
        <v>400000</v>
      </c>
      <c r="F16" s="2"/>
    </row>
    <row r="17" spans="1:6" ht="63.75" customHeight="1">
      <c r="A17" s="28" t="s">
        <v>408</v>
      </c>
      <c r="B17" s="20" t="s">
        <v>69</v>
      </c>
      <c r="C17" s="21">
        <v>0</v>
      </c>
      <c r="D17" s="21">
        <v>2500</v>
      </c>
      <c r="E17" s="21">
        <v>110000</v>
      </c>
      <c r="F17" s="22"/>
    </row>
    <row r="18" spans="1:6" s="78" customFormat="1" ht="63.75" customHeight="1">
      <c r="A18" s="11" t="s">
        <v>409</v>
      </c>
      <c r="B18" s="13" t="s">
        <v>71</v>
      </c>
      <c r="C18" s="8">
        <v>265</v>
      </c>
      <c r="D18" s="8">
        <v>200</v>
      </c>
      <c r="E18" s="8">
        <v>100000</v>
      </c>
      <c r="F18" s="4"/>
    </row>
    <row r="19" spans="1:6" ht="63.75" customHeight="1">
      <c r="A19" s="11" t="s">
        <v>410</v>
      </c>
      <c r="B19" s="13" t="s">
        <v>11</v>
      </c>
      <c r="C19" s="173">
        <v>9436035</v>
      </c>
      <c r="D19" s="8">
        <v>9500000</v>
      </c>
      <c r="E19" s="8">
        <v>24500000</v>
      </c>
      <c r="F19" s="4"/>
    </row>
    <row r="20" spans="1:6" ht="63.75" customHeight="1">
      <c r="A20" s="14" t="s">
        <v>411</v>
      </c>
      <c r="B20" s="13" t="s">
        <v>12</v>
      </c>
      <c r="C20" s="7">
        <v>0</v>
      </c>
      <c r="D20" s="7">
        <v>0</v>
      </c>
      <c r="E20" s="7">
        <v>40000</v>
      </c>
      <c r="F20" s="2"/>
    </row>
    <row r="21" spans="1:6" ht="63.75" customHeight="1">
      <c r="A21" s="14" t="s">
        <v>412</v>
      </c>
      <c r="B21" s="13" t="s">
        <v>13</v>
      </c>
      <c r="C21" s="172">
        <v>4000</v>
      </c>
      <c r="D21" s="7">
        <v>8000</v>
      </c>
      <c r="E21" s="7">
        <v>12000</v>
      </c>
      <c r="F21" s="2"/>
    </row>
    <row r="22" spans="1:6" s="78" customFormat="1" ht="63.75" customHeight="1">
      <c r="A22" s="11" t="s">
        <v>413</v>
      </c>
      <c r="B22" s="13" t="s">
        <v>70</v>
      </c>
      <c r="C22" s="171">
        <v>2400</v>
      </c>
      <c r="D22" s="8">
        <v>3000</v>
      </c>
      <c r="E22" s="8">
        <v>200000</v>
      </c>
      <c r="F22" s="113" t="s">
        <v>67</v>
      </c>
    </row>
    <row r="23" spans="1:6" ht="63.75" customHeight="1">
      <c r="A23" s="14" t="s">
        <v>414</v>
      </c>
      <c r="B23" s="13" t="s">
        <v>14</v>
      </c>
      <c r="C23" s="172">
        <v>3653885</v>
      </c>
      <c r="D23" s="7">
        <v>2806354</v>
      </c>
      <c r="E23" s="7">
        <v>4422325</v>
      </c>
      <c r="F23" s="2"/>
    </row>
    <row r="24" spans="1:6" ht="63.75" customHeight="1">
      <c r="A24" s="14" t="s">
        <v>415</v>
      </c>
      <c r="B24" s="13" t="s">
        <v>15</v>
      </c>
      <c r="C24" s="172">
        <v>24870</v>
      </c>
      <c r="D24" s="7">
        <v>19963</v>
      </c>
      <c r="E24" s="7">
        <v>200000</v>
      </c>
      <c r="F24" s="2"/>
    </row>
    <row r="25" spans="1:6" ht="63.75" customHeight="1">
      <c r="A25" s="14" t="s">
        <v>416</v>
      </c>
      <c r="B25" s="13" t="s">
        <v>16</v>
      </c>
      <c r="C25" s="172">
        <v>100</v>
      </c>
      <c r="D25" s="7">
        <v>300</v>
      </c>
      <c r="E25" s="7">
        <v>1545000</v>
      </c>
      <c r="F25" s="2"/>
    </row>
    <row r="26" spans="1:6" ht="63.75" customHeight="1">
      <c r="A26" s="14" t="s">
        <v>417</v>
      </c>
      <c r="B26" s="13" t="s">
        <v>17</v>
      </c>
      <c r="C26" s="171">
        <v>828130</v>
      </c>
      <c r="D26" s="8">
        <v>1530876</v>
      </c>
      <c r="E26" s="8">
        <v>2400000</v>
      </c>
      <c r="F26" s="2"/>
    </row>
    <row r="27" spans="1:6" ht="63.75" customHeight="1">
      <c r="A27" s="14" t="s">
        <v>418</v>
      </c>
      <c r="B27" s="13" t="s">
        <v>18</v>
      </c>
      <c r="C27" s="172">
        <v>26055</v>
      </c>
      <c r="D27" s="7">
        <v>35005</v>
      </c>
      <c r="E27" s="7">
        <v>92000</v>
      </c>
      <c r="F27" s="2"/>
    </row>
    <row r="28" spans="1:6" ht="63.75" customHeight="1">
      <c r="A28" s="14" t="s">
        <v>419</v>
      </c>
      <c r="B28" s="13" t="s">
        <v>19</v>
      </c>
      <c r="C28" s="172">
        <v>5528</v>
      </c>
      <c r="D28" s="7">
        <v>4292</v>
      </c>
      <c r="E28" s="7">
        <v>13700</v>
      </c>
      <c r="F28" s="2"/>
    </row>
    <row r="29" spans="1:6" ht="63.75" customHeight="1">
      <c r="A29" s="14" t="s">
        <v>420</v>
      </c>
      <c r="B29" s="13" t="s">
        <v>20</v>
      </c>
      <c r="C29" s="172">
        <v>99735</v>
      </c>
      <c r="D29" s="7">
        <v>92180</v>
      </c>
      <c r="E29" s="7">
        <v>130000</v>
      </c>
      <c r="F29" s="2"/>
    </row>
    <row r="30" spans="1:6" ht="63.75" customHeight="1">
      <c r="A30" s="14" t="s">
        <v>421</v>
      </c>
      <c r="B30" s="13" t="s">
        <v>21</v>
      </c>
      <c r="C30" s="172">
        <v>11560</v>
      </c>
      <c r="D30" s="7">
        <v>18527</v>
      </c>
      <c r="E30" s="7">
        <v>532000</v>
      </c>
      <c r="F30" s="2"/>
    </row>
    <row r="31" spans="1:6" ht="63.75" customHeight="1">
      <c r="A31" s="14" t="s">
        <v>422</v>
      </c>
      <c r="B31" s="13" t="s">
        <v>22</v>
      </c>
      <c r="C31" s="172">
        <v>784044</v>
      </c>
      <c r="D31" s="7">
        <v>633249</v>
      </c>
      <c r="E31" s="7">
        <v>1500000</v>
      </c>
      <c r="F31" s="2"/>
    </row>
    <row r="32" spans="1:6" s="78" customFormat="1" ht="63.75" customHeight="1">
      <c r="A32" s="11" t="s">
        <v>423</v>
      </c>
      <c r="B32" s="13" t="s">
        <v>23</v>
      </c>
      <c r="C32" s="8">
        <v>540</v>
      </c>
      <c r="D32" s="8">
        <v>40000</v>
      </c>
      <c r="E32" s="8">
        <v>560000</v>
      </c>
      <c r="F32" s="4"/>
    </row>
    <row r="33" spans="1:6" ht="63.75" customHeight="1">
      <c r="A33" s="14" t="s">
        <v>424</v>
      </c>
      <c r="B33" s="13" t="s">
        <v>24</v>
      </c>
      <c r="C33" s="172">
        <v>18345</v>
      </c>
      <c r="D33" s="7">
        <v>12607</v>
      </c>
      <c r="E33" s="7">
        <v>1175000</v>
      </c>
      <c r="F33" s="2"/>
    </row>
    <row r="34" spans="1:6" ht="63.75" customHeight="1">
      <c r="A34" s="11" t="s">
        <v>425</v>
      </c>
      <c r="B34" s="13" t="s">
        <v>25</v>
      </c>
      <c r="C34" s="171">
        <v>3929935</v>
      </c>
      <c r="D34" s="8">
        <v>5175930</v>
      </c>
      <c r="E34" s="8">
        <v>17500000</v>
      </c>
      <c r="F34" s="4"/>
    </row>
    <row r="35" spans="1:6" ht="63.75" customHeight="1">
      <c r="A35" s="14" t="s">
        <v>426</v>
      </c>
      <c r="B35" s="13" t="s">
        <v>26</v>
      </c>
      <c r="C35" s="172">
        <v>3233772</v>
      </c>
      <c r="D35" s="7">
        <v>3520616</v>
      </c>
      <c r="E35" s="7">
        <v>24100000</v>
      </c>
      <c r="F35" s="2"/>
    </row>
    <row r="36" spans="1:6" ht="63.75" customHeight="1">
      <c r="A36" s="14" t="s">
        <v>427</v>
      </c>
      <c r="B36" s="13" t="s">
        <v>72</v>
      </c>
      <c r="C36" s="7">
        <v>300</v>
      </c>
      <c r="D36" s="7">
        <v>0</v>
      </c>
      <c r="E36" s="7">
        <v>2500</v>
      </c>
      <c r="F36" s="2"/>
    </row>
    <row r="37" spans="1:6" ht="63.75" customHeight="1">
      <c r="A37" s="14" t="s">
        <v>428</v>
      </c>
      <c r="B37" s="13" t="s">
        <v>403</v>
      </c>
      <c r="C37" s="172">
        <v>15350</v>
      </c>
      <c r="D37" s="7">
        <v>350</v>
      </c>
      <c r="E37" s="7">
        <v>20000</v>
      </c>
      <c r="F37" s="2"/>
    </row>
    <row r="38" spans="1:6" ht="63.75" customHeight="1">
      <c r="A38" s="14" t="s">
        <v>429</v>
      </c>
      <c r="B38" s="13" t="s">
        <v>66</v>
      </c>
      <c r="C38" s="172">
        <v>0</v>
      </c>
      <c r="D38" s="7">
        <v>2000</v>
      </c>
      <c r="E38" s="7">
        <v>100000</v>
      </c>
      <c r="F38" s="2"/>
    </row>
    <row r="39" spans="1:6" ht="63.75" customHeight="1">
      <c r="A39" s="14" t="s">
        <v>430</v>
      </c>
      <c r="B39" s="13" t="s">
        <v>27</v>
      </c>
      <c r="C39" s="7">
        <v>600</v>
      </c>
      <c r="D39" s="7">
        <v>0</v>
      </c>
      <c r="E39" s="7">
        <v>985000</v>
      </c>
      <c r="F39" s="2"/>
    </row>
    <row r="40" spans="1:6" ht="63.75" customHeight="1">
      <c r="A40" s="14" t="s">
        <v>431</v>
      </c>
      <c r="B40" s="13" t="s">
        <v>28</v>
      </c>
      <c r="C40" s="7">
        <v>1</v>
      </c>
      <c r="D40" s="7">
        <v>500</v>
      </c>
      <c r="E40" s="7">
        <v>5000</v>
      </c>
      <c r="F40" s="2"/>
    </row>
    <row r="41" spans="1:6" ht="63.75" customHeight="1">
      <c r="A41" s="14" t="s">
        <v>432</v>
      </c>
      <c r="B41" s="13" t="s">
        <v>29</v>
      </c>
      <c r="C41" s="7">
        <v>0</v>
      </c>
      <c r="D41" s="7">
        <v>0</v>
      </c>
      <c r="E41" s="7">
        <v>25000</v>
      </c>
      <c r="F41" s="2"/>
    </row>
    <row r="42" spans="1:6" ht="63.75" customHeight="1">
      <c r="A42" s="14" t="s">
        <v>433</v>
      </c>
      <c r="B42" s="13" t="s">
        <v>30</v>
      </c>
      <c r="C42" s="172">
        <v>505540</v>
      </c>
      <c r="D42" s="7">
        <v>490472</v>
      </c>
      <c r="E42" s="7">
        <v>2000000</v>
      </c>
      <c r="F42" s="2"/>
    </row>
    <row r="43" spans="1:6" ht="63.75" customHeight="1">
      <c r="A43" s="14" t="s">
        <v>434</v>
      </c>
      <c r="B43" s="13" t="s">
        <v>31</v>
      </c>
      <c r="C43" s="172">
        <v>39245</v>
      </c>
      <c r="D43" s="7">
        <v>32548</v>
      </c>
      <c r="E43" s="7">
        <v>500000</v>
      </c>
      <c r="F43" s="2"/>
    </row>
    <row r="44" spans="1:6" ht="63.75" customHeight="1">
      <c r="A44" s="14" t="s">
        <v>478</v>
      </c>
      <c r="B44" s="13" t="s">
        <v>479</v>
      </c>
      <c r="C44" s="172">
        <v>0</v>
      </c>
      <c r="D44" s="7">
        <v>0</v>
      </c>
      <c r="E44" s="7">
        <v>150000</v>
      </c>
      <c r="F44" s="2"/>
    </row>
    <row r="45" spans="1:6" ht="63.75" customHeight="1">
      <c r="A45" s="14" t="s">
        <v>435</v>
      </c>
      <c r="B45" s="13" t="s">
        <v>32</v>
      </c>
      <c r="C45" s="172">
        <v>12476</v>
      </c>
      <c r="D45" s="7">
        <v>10056</v>
      </c>
      <c r="E45" s="7">
        <v>15000</v>
      </c>
      <c r="F45" s="2"/>
    </row>
    <row r="46" spans="1:6" ht="63.75" customHeight="1">
      <c r="A46" s="11" t="s">
        <v>436</v>
      </c>
      <c r="B46" s="13" t="s">
        <v>33</v>
      </c>
      <c r="C46" s="171">
        <v>3145127</v>
      </c>
      <c r="D46" s="8">
        <v>3010731</v>
      </c>
      <c r="E46" s="8">
        <v>4200000</v>
      </c>
      <c r="F46" s="4"/>
    </row>
    <row r="47" spans="1:6" ht="63.75" customHeight="1">
      <c r="A47" s="14" t="s">
        <v>437</v>
      </c>
      <c r="B47" s="13" t="s">
        <v>35</v>
      </c>
      <c r="C47" s="172">
        <v>0</v>
      </c>
      <c r="D47" s="8">
        <v>90474</v>
      </c>
      <c r="E47" s="8">
        <v>1500000</v>
      </c>
      <c r="F47" s="2"/>
    </row>
    <row r="48" spans="1:6" ht="63.75" customHeight="1">
      <c r="A48" s="11" t="s">
        <v>438</v>
      </c>
      <c r="B48" s="13" t="s">
        <v>36</v>
      </c>
      <c r="C48" s="171">
        <v>5623500</v>
      </c>
      <c r="D48" s="8">
        <v>6034915</v>
      </c>
      <c r="E48" s="8">
        <v>8200500</v>
      </c>
      <c r="F48" s="4"/>
    </row>
    <row r="49" spans="1:6" ht="63.75" customHeight="1">
      <c r="A49" s="28" t="s">
        <v>439</v>
      </c>
      <c r="B49" s="20" t="s">
        <v>37</v>
      </c>
      <c r="C49" s="21">
        <v>37000</v>
      </c>
      <c r="D49" s="8">
        <v>750000</v>
      </c>
      <c r="E49" s="8">
        <v>750000</v>
      </c>
      <c r="F49" s="22"/>
    </row>
    <row r="50" spans="1:6" ht="63.75" customHeight="1">
      <c r="A50" s="144">
        <v>140501200</v>
      </c>
      <c r="B50" s="13" t="s">
        <v>38</v>
      </c>
      <c r="C50" s="171">
        <v>0</v>
      </c>
      <c r="D50" s="8">
        <v>0</v>
      </c>
      <c r="E50" s="8">
        <v>4000000</v>
      </c>
      <c r="F50" s="4"/>
    </row>
    <row r="51" spans="1:6" ht="63.75" customHeight="1">
      <c r="A51" s="144">
        <v>140501300</v>
      </c>
      <c r="B51" s="13" t="s">
        <v>39</v>
      </c>
      <c r="C51" s="171">
        <v>1319050</v>
      </c>
      <c r="D51" s="8">
        <v>433295</v>
      </c>
      <c r="E51" s="8">
        <v>1500000</v>
      </c>
      <c r="F51" s="4"/>
    </row>
    <row r="52" spans="1:6" ht="63.75" customHeight="1">
      <c r="A52" s="143">
        <v>140501600</v>
      </c>
      <c r="B52" s="13" t="s">
        <v>40</v>
      </c>
      <c r="C52" s="172">
        <v>26910</v>
      </c>
      <c r="D52" s="10">
        <v>30443</v>
      </c>
      <c r="E52" s="7">
        <v>75000</v>
      </c>
      <c r="F52" s="2"/>
    </row>
    <row r="53" spans="1:6" ht="63.75" customHeight="1">
      <c r="A53" s="143">
        <v>140502000</v>
      </c>
      <c r="B53" s="13" t="s">
        <v>41</v>
      </c>
      <c r="C53" s="172">
        <v>2116900</v>
      </c>
      <c r="D53" s="7">
        <v>3251000</v>
      </c>
      <c r="E53" s="7">
        <v>4573215</v>
      </c>
      <c r="F53" s="2"/>
    </row>
    <row r="54" spans="1:6" ht="63.75" customHeight="1">
      <c r="A54" s="144">
        <v>140509900</v>
      </c>
      <c r="B54" s="13" t="s">
        <v>42</v>
      </c>
      <c r="C54" s="171">
        <v>1489344</v>
      </c>
      <c r="D54" s="8">
        <v>833770</v>
      </c>
      <c r="E54" s="8">
        <v>1000000</v>
      </c>
      <c r="F54" s="4"/>
    </row>
    <row r="55" spans="1:6" ht="63.75" customHeight="1">
      <c r="A55" s="143">
        <v>140700100</v>
      </c>
      <c r="B55" s="13" t="s">
        <v>43</v>
      </c>
      <c r="C55" s="172">
        <v>7277339</v>
      </c>
      <c r="D55" s="7">
        <v>40789819</v>
      </c>
      <c r="E55" s="7">
        <v>30000000</v>
      </c>
      <c r="F55" s="2"/>
    </row>
    <row r="56" spans="1:6" ht="63.75" customHeight="1">
      <c r="A56" s="144">
        <v>140800100</v>
      </c>
      <c r="B56" s="13" t="s">
        <v>44</v>
      </c>
      <c r="C56" s="8">
        <v>731375</v>
      </c>
      <c r="D56" s="8">
        <v>5000</v>
      </c>
      <c r="E56" s="8">
        <v>400000</v>
      </c>
      <c r="F56" s="66" t="s">
        <v>374</v>
      </c>
    </row>
    <row r="57" spans="1:6" ht="63.75" customHeight="1">
      <c r="A57" s="44">
        <v>140</v>
      </c>
      <c r="B57" s="37" t="s">
        <v>78</v>
      </c>
      <c r="C57" s="195">
        <f>SUM(C15:C56)</f>
        <v>44544841</v>
      </c>
      <c r="D57" s="110">
        <f>SUM(D15:D56)</f>
        <v>79246972</v>
      </c>
      <c r="E57" s="110">
        <f>SUM(E15:E56)</f>
        <v>140033240</v>
      </c>
      <c r="F57" s="36"/>
    </row>
    <row r="58" spans="1:6" ht="171.75" customHeight="1">
      <c r="A58" s="47"/>
      <c r="B58" s="49"/>
      <c r="C58" s="50"/>
      <c r="D58" s="50"/>
      <c r="E58" s="50"/>
      <c r="F58" s="51"/>
    </row>
    <row r="59" spans="1:6" ht="65.25" customHeight="1">
      <c r="A59" s="232" t="s">
        <v>79</v>
      </c>
      <c r="B59" s="232"/>
      <c r="C59" s="232"/>
      <c r="D59" s="232"/>
      <c r="E59" s="232"/>
      <c r="F59" s="232"/>
    </row>
    <row r="60" spans="1:6" ht="59.25" customHeight="1">
      <c r="A60" s="144">
        <v>150100100</v>
      </c>
      <c r="B60" s="26" t="s">
        <v>68</v>
      </c>
      <c r="C60" s="173">
        <v>21591</v>
      </c>
      <c r="D60" s="9">
        <v>3207</v>
      </c>
      <c r="E60" s="9">
        <v>250000</v>
      </c>
      <c r="F60" s="6"/>
    </row>
    <row r="61" spans="1:6" ht="59.25" customHeight="1">
      <c r="A61" s="144">
        <v>150100300</v>
      </c>
      <c r="B61" s="13" t="s">
        <v>45</v>
      </c>
      <c r="C61" s="171">
        <v>466156</v>
      </c>
      <c r="D61" s="8">
        <v>284106</v>
      </c>
      <c r="E61" s="8">
        <v>500000</v>
      </c>
      <c r="F61" s="4"/>
    </row>
    <row r="62" spans="1:6" ht="59.25" customHeight="1">
      <c r="A62" s="144">
        <v>150109900</v>
      </c>
      <c r="B62" s="13" t="s">
        <v>46</v>
      </c>
      <c r="C62" s="171">
        <v>4975</v>
      </c>
      <c r="D62" s="8">
        <v>2000</v>
      </c>
      <c r="E62" s="8">
        <v>100000</v>
      </c>
      <c r="F62" s="4"/>
    </row>
    <row r="63" spans="1:6" ht="59.25" customHeight="1">
      <c r="A63" s="143">
        <v>150110100</v>
      </c>
      <c r="B63" s="13" t="s">
        <v>47</v>
      </c>
      <c r="C63" s="7">
        <v>127533</v>
      </c>
      <c r="D63" s="7">
        <v>68369</v>
      </c>
      <c r="E63" s="7">
        <v>700000</v>
      </c>
      <c r="F63" s="2"/>
    </row>
    <row r="64" spans="1:6" ht="59.25" customHeight="1">
      <c r="A64" s="143">
        <v>150110100</v>
      </c>
      <c r="B64" s="13" t="s">
        <v>48</v>
      </c>
      <c r="C64" s="172">
        <v>164500</v>
      </c>
      <c r="D64" s="7">
        <v>14750</v>
      </c>
      <c r="E64" s="7">
        <v>2125000</v>
      </c>
      <c r="F64" s="24" t="s">
        <v>473</v>
      </c>
    </row>
    <row r="65" spans="1:6" ht="59.25" customHeight="1">
      <c r="A65" s="145">
        <v>150120200</v>
      </c>
      <c r="B65" s="20" t="s">
        <v>49</v>
      </c>
      <c r="C65" s="174">
        <v>6242834</v>
      </c>
      <c r="D65" s="21">
        <v>512256</v>
      </c>
      <c r="E65" s="21">
        <v>1105000</v>
      </c>
      <c r="F65" s="22"/>
    </row>
    <row r="66" spans="1:6" s="78" customFormat="1" ht="59.25" customHeight="1">
      <c r="A66" s="144">
        <v>150120300</v>
      </c>
      <c r="B66" s="13" t="s">
        <v>50</v>
      </c>
      <c r="C66" s="171">
        <v>0</v>
      </c>
      <c r="D66" s="8">
        <v>0</v>
      </c>
      <c r="E66" s="8">
        <v>200000</v>
      </c>
      <c r="F66" s="113"/>
    </row>
    <row r="67" spans="1:6" ht="59.25" customHeight="1">
      <c r="A67" s="143">
        <v>150300100</v>
      </c>
      <c r="B67" s="13" t="s">
        <v>51</v>
      </c>
      <c r="C67" s="172">
        <v>4427</v>
      </c>
      <c r="D67" s="7">
        <v>6100</v>
      </c>
      <c r="E67" s="7">
        <v>75000</v>
      </c>
      <c r="F67" s="2"/>
    </row>
    <row r="68" spans="1:6" ht="59.25" customHeight="1">
      <c r="A68" s="11" t="s">
        <v>440</v>
      </c>
      <c r="B68" s="13" t="s">
        <v>52</v>
      </c>
      <c r="C68" s="171">
        <v>3257</v>
      </c>
      <c r="D68" s="8">
        <v>1000</v>
      </c>
      <c r="E68" s="8">
        <v>65000</v>
      </c>
      <c r="F68" s="4"/>
    </row>
    <row r="69" spans="1:6" ht="59.25" customHeight="1">
      <c r="A69" s="14" t="s">
        <v>441</v>
      </c>
      <c r="B69" s="13" t="s">
        <v>53</v>
      </c>
      <c r="C69" s="172">
        <v>223105</v>
      </c>
      <c r="D69" s="7">
        <v>390558</v>
      </c>
      <c r="E69" s="7">
        <v>300000</v>
      </c>
      <c r="F69" s="2"/>
    </row>
    <row r="70" spans="1:6" ht="59.25" customHeight="1">
      <c r="A70" s="14" t="s">
        <v>442</v>
      </c>
      <c r="B70" s="13" t="s">
        <v>54</v>
      </c>
      <c r="C70" s="7">
        <v>0</v>
      </c>
      <c r="D70" s="7">
        <v>0</v>
      </c>
      <c r="E70" s="7">
        <v>50000</v>
      </c>
      <c r="F70" s="2"/>
    </row>
    <row r="71" spans="1:6" ht="59.25" customHeight="1">
      <c r="A71" s="65">
        <v>150</v>
      </c>
      <c r="B71" s="116" t="s">
        <v>80</v>
      </c>
      <c r="C71" s="195">
        <f>SUM(C60:C70)</f>
        <v>7258378</v>
      </c>
      <c r="D71" s="65">
        <f>SUM(D60:D70)</f>
        <v>1282346</v>
      </c>
      <c r="E71" s="65">
        <f>SUM(E60:E70)</f>
        <v>5470000</v>
      </c>
      <c r="F71" s="36"/>
    </row>
    <row r="72" spans="1:6" ht="20.25" customHeight="1">
      <c r="A72" s="86"/>
      <c r="B72" s="87"/>
      <c r="C72" s="190">
        <f>SUM(C60:C71)</f>
        <v>14516756</v>
      </c>
      <c r="D72" s="86"/>
      <c r="E72" s="86"/>
      <c r="F72" s="88"/>
    </row>
    <row r="73" spans="1:6" ht="56.25" customHeight="1">
      <c r="A73" s="232" t="s">
        <v>81</v>
      </c>
      <c r="B73" s="232"/>
      <c r="C73" s="232"/>
      <c r="D73" s="232"/>
      <c r="E73" s="232"/>
      <c r="F73" s="232"/>
    </row>
    <row r="74" spans="1:6" s="5" customFormat="1" ht="58.5" customHeight="1">
      <c r="A74" s="11" t="s">
        <v>443</v>
      </c>
      <c r="B74" s="13" t="s">
        <v>61</v>
      </c>
      <c r="C74" s="171">
        <v>2270822</v>
      </c>
      <c r="D74" s="8">
        <v>2370000</v>
      </c>
      <c r="E74" s="8">
        <v>12000000</v>
      </c>
      <c r="F74" s="4"/>
    </row>
    <row r="75" spans="1:6" s="1" customFormat="1" ht="47.25" customHeight="1">
      <c r="A75" s="14" t="s">
        <v>444</v>
      </c>
      <c r="B75" s="13" t="s">
        <v>688</v>
      </c>
      <c r="C75" s="7">
        <v>0</v>
      </c>
      <c r="D75" s="7">
        <v>17000</v>
      </c>
      <c r="E75" s="7">
        <v>75000</v>
      </c>
      <c r="F75" s="2"/>
    </row>
    <row r="76" spans="1:6" s="1" customFormat="1" ht="55.5" customHeight="1">
      <c r="A76" s="12" t="s">
        <v>82</v>
      </c>
      <c r="B76" s="34" t="s">
        <v>58</v>
      </c>
      <c r="C76" s="175">
        <f>SUM(C74:C75)</f>
        <v>2270822</v>
      </c>
      <c r="D76" s="119">
        <f>SUM(D74:D75)</f>
        <v>2387000</v>
      </c>
      <c r="E76" s="119">
        <f>SUM(E74:E75)</f>
        <v>12075000</v>
      </c>
      <c r="F76" s="2"/>
    </row>
    <row r="77" spans="1:6" s="1" customFormat="1" ht="35.25" customHeight="1">
      <c r="A77" s="233" t="s">
        <v>83</v>
      </c>
      <c r="B77" s="233"/>
      <c r="C77" s="233"/>
      <c r="D77" s="233"/>
      <c r="E77" s="233"/>
      <c r="F77" s="233"/>
    </row>
    <row r="78" spans="1:6" s="1" customFormat="1" ht="59.25" customHeight="1">
      <c r="A78" s="14" t="s">
        <v>445</v>
      </c>
      <c r="B78" s="13" t="s">
        <v>55</v>
      </c>
      <c r="C78" s="172">
        <v>11111344</v>
      </c>
      <c r="D78" s="7">
        <v>11000000</v>
      </c>
      <c r="E78" s="7">
        <v>16000000</v>
      </c>
      <c r="F78" s="2"/>
    </row>
    <row r="79" spans="1:6" s="1" customFormat="1" ht="59.25" customHeight="1">
      <c r="A79" s="14" t="s">
        <v>446</v>
      </c>
      <c r="B79" s="13" t="s">
        <v>56</v>
      </c>
      <c r="C79" s="171">
        <v>0</v>
      </c>
      <c r="D79" s="8">
        <v>2718</v>
      </c>
      <c r="E79" s="8">
        <v>110000</v>
      </c>
      <c r="F79" s="27"/>
    </row>
    <row r="80" spans="1:6" s="1" customFormat="1" ht="53.25" customHeight="1">
      <c r="A80" s="38" t="s">
        <v>84</v>
      </c>
      <c r="B80" s="39" t="s">
        <v>85</v>
      </c>
      <c r="C80" s="175">
        <f>SUM(C78:C79)</f>
        <v>11111344</v>
      </c>
      <c r="D80" s="139">
        <f>SUM(D78:D79)</f>
        <v>11002718</v>
      </c>
      <c r="E80" s="139">
        <f>SUM(E78:E79)</f>
        <v>16110000</v>
      </c>
      <c r="F80" s="2"/>
    </row>
    <row r="81" spans="1:6" s="1" customFormat="1" ht="4.5" customHeight="1" hidden="1">
      <c r="A81" s="93"/>
      <c r="B81" s="94"/>
      <c r="C81" s="191">
        <f>SUM(C78:C80)</f>
        <v>22222688</v>
      </c>
      <c r="D81" s="95">
        <f>SUM(D78:D79)</f>
        <v>11002718</v>
      </c>
      <c r="E81" s="95">
        <f>SUM(E78:E79)</f>
        <v>16110000</v>
      </c>
      <c r="F81" s="96"/>
    </row>
    <row r="82" spans="1:6" ht="47.25" customHeight="1">
      <c r="A82" s="232" t="s">
        <v>86</v>
      </c>
      <c r="B82" s="232"/>
      <c r="C82" s="232"/>
      <c r="D82" s="232"/>
      <c r="E82" s="232"/>
      <c r="F82" s="232"/>
    </row>
    <row r="83" spans="1:6" s="30" customFormat="1" ht="58.5" customHeight="1">
      <c r="A83" s="14" t="s">
        <v>449</v>
      </c>
      <c r="B83" s="13" t="s">
        <v>447</v>
      </c>
      <c r="C83" s="24">
        <v>0</v>
      </c>
      <c r="D83" s="24">
        <v>0</v>
      </c>
      <c r="E83" s="24">
        <v>800000</v>
      </c>
      <c r="F83" s="29"/>
    </row>
    <row r="84" spans="1:6" s="1" customFormat="1" ht="58.5" customHeight="1">
      <c r="A84" s="14" t="s">
        <v>450</v>
      </c>
      <c r="B84" s="13" t="s">
        <v>60</v>
      </c>
      <c r="C84" s="7">
        <v>0</v>
      </c>
      <c r="D84" s="24">
        <v>0</v>
      </c>
      <c r="E84" s="7">
        <v>200000</v>
      </c>
      <c r="F84" s="2"/>
    </row>
    <row r="85" spans="1:6" s="1" customFormat="1" ht="58.5" customHeight="1">
      <c r="A85" s="14" t="s">
        <v>451</v>
      </c>
      <c r="B85" s="13" t="s">
        <v>448</v>
      </c>
      <c r="C85" s="7">
        <v>96907</v>
      </c>
      <c r="D85" s="24">
        <v>41223</v>
      </c>
      <c r="E85" s="7">
        <v>40000</v>
      </c>
      <c r="F85" s="2"/>
    </row>
    <row r="86" spans="1:6" s="1" customFormat="1" ht="58.5" customHeight="1">
      <c r="A86" s="144">
        <v>180809900</v>
      </c>
      <c r="B86" s="13" t="s">
        <v>57</v>
      </c>
      <c r="C86" s="171">
        <v>0</v>
      </c>
      <c r="D86" s="9">
        <v>1346180</v>
      </c>
      <c r="E86" s="8">
        <v>250000</v>
      </c>
      <c r="F86" s="9" t="s">
        <v>59</v>
      </c>
    </row>
    <row r="87" spans="1:6" ht="58.5" customHeight="1">
      <c r="A87" s="97" t="s">
        <v>87</v>
      </c>
      <c r="B87" s="97" t="s">
        <v>375</v>
      </c>
      <c r="C87" s="98">
        <f>SUM(C83:C86)</f>
        <v>96907</v>
      </c>
      <c r="D87" s="98">
        <f>SUM(D83:D86)</f>
        <v>1387403</v>
      </c>
      <c r="E87" s="98">
        <f>SUM(E83:E86)</f>
        <v>1290000</v>
      </c>
      <c r="F87" s="99"/>
    </row>
    <row r="88" spans="1:6" ht="74.25" customHeight="1">
      <c r="A88" s="228" t="s">
        <v>88</v>
      </c>
      <c r="B88" s="228"/>
      <c r="C88" s="196">
        <f>SUM(C87+C80+C76+C72+C57+C12)</f>
        <v>156840924</v>
      </c>
      <c r="D88" s="120">
        <f>D12+D57+D71+D76+D80+D87</f>
        <v>126931829</v>
      </c>
      <c r="E88" s="120">
        <f>E12+E57+E71+E76+E80+E87</f>
        <v>324287738</v>
      </c>
      <c r="F88" s="33"/>
    </row>
    <row r="95" ht="12.75">
      <c r="C95" s="222"/>
    </row>
    <row r="96" spans="3:5" ht="15.75" customHeight="1">
      <c r="C96" s="222"/>
      <c r="E96" s="222"/>
    </row>
  </sheetData>
  <sheetProtection/>
  <mergeCells count="8">
    <mergeCell ref="A1:F1"/>
    <mergeCell ref="A3:F3"/>
    <mergeCell ref="A14:F14"/>
    <mergeCell ref="A82:F82"/>
    <mergeCell ref="A88:B88"/>
    <mergeCell ref="A59:F59"/>
    <mergeCell ref="A73:F73"/>
    <mergeCell ref="A77:F77"/>
  </mergeCells>
  <printOptions/>
  <pageMargins left="0.7874015748031497" right="0.7874015748031497" top="0.9448818897637796" bottom="0.7480314960629921" header="0.31496062992125984" footer="0.4330708661417323"/>
  <pageSetup firstPageNumber="11" useFirstPageNumber="1" horizontalDpi="600" verticalDpi="600" orientation="landscape" paperSize="9" scale="98" r:id="rId1"/>
  <headerFooter scaleWithDoc="0" alignWithMargins="0">
    <oddFooter>&amp;L&amp;"Arial Black,Italic"&amp;9Kollam Municipal Corporation &amp;C&amp;P+4&amp;R&amp;"Arial Black,Italic"&amp;9Budget 2022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="60" zoomScalePageLayoutView="0" workbookViewId="0" topLeftCell="A1">
      <selection activeCell="E4" sqref="E4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5" width="19.7109375" style="0" customWidth="1"/>
    <col min="6" max="6" width="9.28125" style="0" customWidth="1"/>
  </cols>
  <sheetData>
    <row r="1" spans="1:6" ht="39.75" customHeight="1">
      <c r="A1" s="228" t="s">
        <v>109</v>
      </c>
      <c r="B1" s="229"/>
      <c r="C1" s="229"/>
      <c r="D1" s="229"/>
      <c r="E1" s="229"/>
      <c r="F1" s="229"/>
    </row>
    <row r="2" spans="1:6" ht="114.75" customHeight="1">
      <c r="A2" s="18" t="s">
        <v>73</v>
      </c>
      <c r="B2" s="16" t="s">
        <v>499</v>
      </c>
      <c r="C2" s="16" t="s">
        <v>567</v>
      </c>
      <c r="D2" s="16" t="s">
        <v>568</v>
      </c>
      <c r="E2" s="16" t="s">
        <v>569</v>
      </c>
      <c r="F2" s="16" t="s">
        <v>0</v>
      </c>
    </row>
    <row r="3" spans="1:6" ht="87" customHeight="1">
      <c r="A3" s="18" t="s">
        <v>452</v>
      </c>
      <c r="B3" s="169" t="s">
        <v>554</v>
      </c>
      <c r="C3" s="176">
        <v>224717716</v>
      </c>
      <c r="D3" s="16">
        <v>195699000</v>
      </c>
      <c r="E3" s="16">
        <v>239259000</v>
      </c>
      <c r="F3" s="16"/>
    </row>
    <row r="4" spans="1:6" ht="87" customHeight="1">
      <c r="A4" s="103">
        <v>160</v>
      </c>
      <c r="B4" s="16" t="s">
        <v>111</v>
      </c>
      <c r="C4" s="192">
        <f>SUM(C3)</f>
        <v>224717716</v>
      </c>
      <c r="D4" s="104">
        <f>SUM(D3)</f>
        <v>195699000</v>
      </c>
      <c r="E4" s="104">
        <f>SUM(E3)</f>
        <v>239259000</v>
      </c>
      <c r="F4" s="33"/>
    </row>
  </sheetData>
  <sheetProtection/>
  <mergeCells count="1">
    <mergeCell ref="A1:F1"/>
  </mergeCells>
  <printOptions/>
  <pageMargins left="0.7874015748031497" right="0.7874015748031497" top="0.7480314960629921" bottom="0.7480314960629921" header="0.31496062992125984" footer="0.35433070866141736"/>
  <pageSetup firstPageNumber="25" useFirstPageNumber="1" horizontalDpi="600" verticalDpi="600" orientation="landscape" paperSize="9" r:id="rId1"/>
  <headerFooter>
    <oddFooter>&amp;L&amp;"Arial,Bold Italic"&amp;9Kollam Municipal Corporation&amp;C&amp;P+4&amp;R&amp;"Arial,Bold Italic"Budget 2022 - 2023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E17" sqref="E17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5" width="19.7109375" style="0" customWidth="1"/>
    <col min="6" max="6" width="11.7109375" style="0" customWidth="1"/>
    <col min="8" max="8" width="14.140625" style="0" customWidth="1"/>
    <col min="9" max="9" width="14.421875" style="0" customWidth="1"/>
    <col min="10" max="10" width="13.57421875" style="0" customWidth="1"/>
    <col min="12" max="12" width="10.00390625" style="0" bestFit="1" customWidth="1"/>
    <col min="13" max="13" width="12.28125" style="0" customWidth="1"/>
    <col min="14" max="14" width="12.00390625" style="0" customWidth="1"/>
    <col min="16" max="17" width="11.7109375" style="0" bestFit="1" customWidth="1"/>
    <col min="18" max="18" width="10.7109375" style="0" bestFit="1" customWidth="1"/>
  </cols>
  <sheetData>
    <row r="1" spans="1:6" ht="12.75">
      <c r="A1" s="228" t="s">
        <v>112</v>
      </c>
      <c r="B1" s="228"/>
      <c r="C1" s="228"/>
      <c r="D1" s="228"/>
      <c r="E1" s="228"/>
      <c r="F1" s="228"/>
    </row>
    <row r="2" spans="1:6" ht="31.5" customHeight="1">
      <c r="A2" s="228"/>
      <c r="B2" s="228"/>
      <c r="C2" s="228"/>
      <c r="D2" s="228"/>
      <c r="E2" s="228"/>
      <c r="F2" s="228"/>
    </row>
    <row r="3" spans="1:6" ht="60">
      <c r="A3" s="18" t="s">
        <v>73</v>
      </c>
      <c r="B3" s="16" t="s">
        <v>499</v>
      </c>
      <c r="C3" s="16" t="s">
        <v>564</v>
      </c>
      <c r="D3" s="16" t="s">
        <v>570</v>
      </c>
      <c r="E3" s="16" t="s">
        <v>571</v>
      </c>
      <c r="F3" s="16" t="s">
        <v>0</v>
      </c>
    </row>
    <row r="4" spans="1:6" ht="54.75" customHeight="1">
      <c r="A4" s="7">
        <v>160100101</v>
      </c>
      <c r="B4" s="54" t="s">
        <v>378</v>
      </c>
      <c r="C4" s="171">
        <v>318804244</v>
      </c>
      <c r="D4" s="70">
        <v>248094720</v>
      </c>
      <c r="E4" s="70">
        <v>493487400</v>
      </c>
      <c r="F4" s="24" t="s">
        <v>555</v>
      </c>
    </row>
    <row r="5" spans="1:6" ht="54.75" customHeight="1">
      <c r="A5" s="7">
        <v>160100102</v>
      </c>
      <c r="B5" s="54" t="s">
        <v>377</v>
      </c>
      <c r="C5" s="171">
        <v>68369077</v>
      </c>
      <c r="D5" s="70">
        <v>57290100</v>
      </c>
      <c r="E5" s="70">
        <v>85935000</v>
      </c>
      <c r="F5" s="24" t="s">
        <v>555</v>
      </c>
    </row>
    <row r="6" spans="1:6" ht="54.75" customHeight="1">
      <c r="A6" s="7">
        <v>160100103</v>
      </c>
      <c r="B6" s="13" t="s">
        <v>492</v>
      </c>
      <c r="C6" s="174">
        <v>1350000</v>
      </c>
      <c r="D6" s="208">
        <v>4318500</v>
      </c>
      <c r="E6" s="208">
        <v>6478000</v>
      </c>
      <c r="F6" s="24" t="s">
        <v>555</v>
      </c>
    </row>
    <row r="7" spans="1:6" ht="54.75" customHeight="1">
      <c r="A7" s="7">
        <v>160100104</v>
      </c>
      <c r="B7" s="54" t="s">
        <v>376</v>
      </c>
      <c r="C7" s="171">
        <v>56306267</v>
      </c>
      <c r="D7" s="70">
        <v>231547589</v>
      </c>
      <c r="E7" s="70">
        <v>59717707</v>
      </c>
      <c r="F7" s="24" t="s">
        <v>555</v>
      </c>
    </row>
    <row r="8" spans="1:6" ht="43.5" customHeight="1">
      <c r="A8" s="144">
        <v>160100401</v>
      </c>
      <c r="B8" s="13" t="s">
        <v>119</v>
      </c>
      <c r="C8" s="171">
        <v>88594657</v>
      </c>
      <c r="D8" s="70">
        <v>175334000</v>
      </c>
      <c r="E8" s="70">
        <v>83929000</v>
      </c>
      <c r="F8" s="24" t="s">
        <v>555</v>
      </c>
    </row>
    <row r="9" spans="1:6" ht="43.5" customHeight="1">
      <c r="A9" s="144">
        <v>160100402</v>
      </c>
      <c r="B9" s="13" t="s">
        <v>120</v>
      </c>
      <c r="C9" s="171">
        <v>89527423</v>
      </c>
      <c r="D9" s="70">
        <v>130855000</v>
      </c>
      <c r="E9" s="70">
        <v>85703000</v>
      </c>
      <c r="F9" s="24" t="s">
        <v>555</v>
      </c>
    </row>
    <row r="10" spans="1:6" ht="50.25" customHeight="1">
      <c r="A10" s="144">
        <v>160101100</v>
      </c>
      <c r="B10" s="13" t="s">
        <v>364</v>
      </c>
      <c r="C10" s="171">
        <v>360149024</v>
      </c>
      <c r="D10" s="70">
        <v>294009345</v>
      </c>
      <c r="E10" s="102">
        <v>423638106</v>
      </c>
      <c r="F10" s="62"/>
    </row>
    <row r="11" spans="1:6" ht="57" customHeight="1">
      <c r="A11" s="144">
        <v>160101100</v>
      </c>
      <c r="B11" s="13" t="s">
        <v>364</v>
      </c>
      <c r="C11" s="171">
        <v>181120000</v>
      </c>
      <c r="D11" s="102">
        <v>187731600</v>
      </c>
      <c r="E11" s="102">
        <v>620000000</v>
      </c>
      <c r="F11" s="24" t="s">
        <v>557</v>
      </c>
    </row>
    <row r="12" spans="1:6" s="78" customFormat="1" ht="43.5" customHeight="1">
      <c r="A12" s="144">
        <v>160101100</v>
      </c>
      <c r="B12" s="13" t="s">
        <v>364</v>
      </c>
      <c r="C12" s="171">
        <v>49880315</v>
      </c>
      <c r="D12" s="102">
        <v>0</v>
      </c>
      <c r="E12" s="102">
        <v>210000000</v>
      </c>
      <c r="F12" s="146" t="s">
        <v>382</v>
      </c>
    </row>
    <row r="13" spans="1:6" ht="48" customHeight="1">
      <c r="A13" s="144">
        <v>160101400</v>
      </c>
      <c r="B13" s="13" t="s">
        <v>364</v>
      </c>
      <c r="C13" s="171">
        <v>6395037</v>
      </c>
      <c r="D13" s="102">
        <v>0</v>
      </c>
      <c r="E13" s="102">
        <v>0</v>
      </c>
      <c r="F13" s="62" t="s">
        <v>558</v>
      </c>
    </row>
    <row r="14" spans="1:6" ht="43.5" customHeight="1">
      <c r="A14" s="143">
        <v>160101500</v>
      </c>
      <c r="B14" s="13" t="s">
        <v>365</v>
      </c>
      <c r="C14" s="171">
        <v>0</v>
      </c>
      <c r="D14" s="70">
        <v>400000</v>
      </c>
      <c r="E14" s="70">
        <v>400000</v>
      </c>
      <c r="F14" s="33"/>
    </row>
    <row r="15" spans="1:6" ht="43.5" customHeight="1">
      <c r="A15" s="143">
        <v>160200100</v>
      </c>
      <c r="B15" s="13" t="s">
        <v>480</v>
      </c>
      <c r="C15" s="171">
        <v>0</v>
      </c>
      <c r="D15" s="70">
        <v>2185198</v>
      </c>
      <c r="E15" s="70">
        <v>15101723</v>
      </c>
      <c r="F15" s="33"/>
    </row>
    <row r="16" spans="1:6" ht="59.25" customHeight="1">
      <c r="A16" s="144">
        <v>160300100</v>
      </c>
      <c r="B16" s="13" t="s">
        <v>453</v>
      </c>
      <c r="C16" s="8">
        <v>0</v>
      </c>
      <c r="D16" s="102">
        <v>0</v>
      </c>
      <c r="E16" s="102">
        <v>0</v>
      </c>
      <c r="F16" s="24" t="s">
        <v>380</v>
      </c>
    </row>
    <row r="17" spans="1:6" ht="43.5" customHeight="1">
      <c r="A17" s="58">
        <v>160</v>
      </c>
      <c r="B17" s="53" t="s">
        <v>126</v>
      </c>
      <c r="C17" s="175">
        <f>SUM(C4:C16)</f>
        <v>1220496044</v>
      </c>
      <c r="D17" s="101">
        <f>SUM(D4:D16)</f>
        <v>1331766052</v>
      </c>
      <c r="E17" s="101">
        <f>SUM(E4:E16)</f>
        <v>2084389936</v>
      </c>
      <c r="F17" s="33"/>
    </row>
  </sheetData>
  <sheetProtection/>
  <mergeCells count="1">
    <mergeCell ref="A1:F2"/>
  </mergeCells>
  <printOptions/>
  <pageMargins left="0.7086614173228347" right="0.3937007874015748" top="0.9448818897637796" bottom="0.984251968503937" header="0.31496062992125984" footer="0.31496062992125984"/>
  <pageSetup firstPageNumber="26" useFirstPageNumber="1" horizontalDpi="600" verticalDpi="600" orientation="landscape" paperSize="9" r:id="rId1"/>
  <headerFooter>
    <oddFooter xml:space="preserve">&amp;L&amp;"Arial,Bold Italic"Kollam Municipal Corporation&amp;C&amp;P+4&amp;R&amp;"Arial,Bold Italic"Budget 2022 - 2023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3" width="19.7109375" style="78" customWidth="1"/>
    <col min="4" max="5" width="19.7109375" style="0" customWidth="1"/>
    <col min="6" max="6" width="9.28125" style="0" customWidth="1"/>
  </cols>
  <sheetData>
    <row r="1" spans="1:6" ht="12.75">
      <c r="A1" s="228" t="s">
        <v>125</v>
      </c>
      <c r="B1" s="228"/>
      <c r="C1" s="228"/>
      <c r="D1" s="228"/>
      <c r="E1" s="228"/>
      <c r="F1" s="228"/>
    </row>
    <row r="2" spans="1:6" ht="39" customHeight="1">
      <c r="A2" s="228"/>
      <c r="B2" s="228"/>
      <c r="C2" s="228"/>
      <c r="D2" s="228"/>
      <c r="E2" s="228"/>
      <c r="F2" s="228"/>
    </row>
    <row r="3" spans="1:6" ht="60">
      <c r="A3" s="18" t="s">
        <v>73</v>
      </c>
      <c r="B3" s="16" t="s">
        <v>499</v>
      </c>
      <c r="C3" s="16" t="s">
        <v>572</v>
      </c>
      <c r="D3" s="16" t="s">
        <v>573</v>
      </c>
      <c r="E3" s="16" t="s">
        <v>574</v>
      </c>
      <c r="F3" s="16" t="s">
        <v>0</v>
      </c>
    </row>
    <row r="4" spans="1:6" ht="72" customHeight="1">
      <c r="A4" s="19">
        <v>160100302</v>
      </c>
      <c r="B4" s="13" t="s">
        <v>494</v>
      </c>
      <c r="C4" s="177">
        <v>7434400</v>
      </c>
      <c r="D4" s="100">
        <v>3105600</v>
      </c>
      <c r="E4" s="100">
        <v>3416160</v>
      </c>
      <c r="F4" s="100"/>
    </row>
    <row r="5" spans="1:6" ht="65.25" customHeight="1">
      <c r="A5" s="137">
        <v>160100304</v>
      </c>
      <c r="B5" s="20" t="s">
        <v>366</v>
      </c>
      <c r="C5" s="177">
        <v>1566000</v>
      </c>
      <c r="D5" s="100">
        <v>793200</v>
      </c>
      <c r="E5" s="100">
        <v>432000</v>
      </c>
      <c r="F5" s="100"/>
    </row>
    <row r="6" spans="1:6" ht="60.75" customHeight="1">
      <c r="A6" s="19">
        <v>160100305</v>
      </c>
      <c r="B6" s="13" t="s">
        <v>493</v>
      </c>
      <c r="C6" s="177">
        <v>298087400</v>
      </c>
      <c r="D6" s="100">
        <v>128144800</v>
      </c>
      <c r="E6" s="100">
        <v>140959280</v>
      </c>
      <c r="F6" s="100"/>
    </row>
    <row r="7" spans="1:6" ht="68.25" customHeight="1">
      <c r="A7" s="143">
        <v>160100306</v>
      </c>
      <c r="B7" s="13" t="s">
        <v>121</v>
      </c>
      <c r="C7" s="177">
        <v>5527400</v>
      </c>
      <c r="D7" s="62">
        <v>2345800</v>
      </c>
      <c r="E7" s="62">
        <v>2580380</v>
      </c>
      <c r="F7" s="62"/>
    </row>
    <row r="8" spans="1:6" ht="68.25" customHeight="1">
      <c r="A8" s="143">
        <v>160100307</v>
      </c>
      <c r="B8" s="13" t="s">
        <v>122</v>
      </c>
      <c r="C8" s="177">
        <v>90728700</v>
      </c>
      <c r="D8" s="62">
        <v>39000600</v>
      </c>
      <c r="E8" s="62">
        <v>42900660</v>
      </c>
      <c r="F8" s="62"/>
    </row>
    <row r="9" spans="1:6" ht="65.25" customHeight="1">
      <c r="A9" s="143">
        <v>160100309</v>
      </c>
      <c r="B9" s="13" t="s">
        <v>123</v>
      </c>
      <c r="C9" s="102">
        <v>2880000</v>
      </c>
      <c r="D9" s="62">
        <v>6450000</v>
      </c>
      <c r="E9" s="62">
        <v>2310000</v>
      </c>
      <c r="F9" s="70"/>
    </row>
    <row r="10" spans="1:6" ht="49.5">
      <c r="A10" s="143">
        <v>160100311</v>
      </c>
      <c r="B10" s="13" t="s">
        <v>495</v>
      </c>
      <c r="C10" s="178">
        <v>506263900</v>
      </c>
      <c r="D10" s="62">
        <v>246057000</v>
      </c>
      <c r="E10" s="62">
        <v>270662700</v>
      </c>
      <c r="F10" s="62"/>
    </row>
    <row r="11" spans="1:6" ht="45" customHeight="1">
      <c r="A11" s="144">
        <v>160100399</v>
      </c>
      <c r="B11" s="13" t="s">
        <v>124</v>
      </c>
      <c r="C11" s="178">
        <v>0</v>
      </c>
      <c r="D11" s="100">
        <v>0</v>
      </c>
      <c r="E11" s="100">
        <v>0</v>
      </c>
      <c r="F11" s="70"/>
    </row>
    <row r="12" spans="1:6" ht="44.25" customHeight="1">
      <c r="A12" s="41">
        <v>160</v>
      </c>
      <c r="B12" s="53" t="s">
        <v>127</v>
      </c>
      <c r="C12" s="193">
        <f>SUM(C4:C11)</f>
        <v>912487800</v>
      </c>
      <c r="D12" s="106">
        <f>SUM(D4:D11)</f>
        <v>425897000</v>
      </c>
      <c r="E12" s="106">
        <f>SUM(E4:E11)</f>
        <v>463261180</v>
      </c>
      <c r="F12" s="89"/>
    </row>
  </sheetData>
  <sheetProtection/>
  <mergeCells count="1">
    <mergeCell ref="A1:F2"/>
  </mergeCells>
  <printOptions/>
  <pageMargins left="0.7874015748031497" right="0.7874015748031497" top="1.0236220472440944" bottom="0.7480314960629921" header="0.31496062992125984" footer="0.31496062992125984"/>
  <pageSetup firstPageNumber="28" useFirstPageNumber="1" horizontalDpi="600" verticalDpi="600" orientation="landscape" paperSize="9" r:id="rId1"/>
  <headerFooter>
    <oddFooter>&amp;L&amp;"Arial,Bold Italic"Kollam Municipal Corporation&amp;C&amp;P+4&amp;R&amp;"Arial,Bold Italic"Budget 2022 - 2023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5" width="19.7109375" style="0" customWidth="1"/>
    <col min="6" max="6" width="9.28125" style="0" customWidth="1"/>
  </cols>
  <sheetData>
    <row r="1" spans="1:6" ht="12.75">
      <c r="A1" s="228" t="s">
        <v>128</v>
      </c>
      <c r="B1" s="228"/>
      <c r="C1" s="228"/>
      <c r="D1" s="228"/>
      <c r="E1" s="228"/>
      <c r="F1" s="228"/>
    </row>
    <row r="2" spans="1:6" ht="27.75" customHeight="1">
      <c r="A2" s="228"/>
      <c r="B2" s="228"/>
      <c r="C2" s="228"/>
      <c r="D2" s="228"/>
      <c r="E2" s="228"/>
      <c r="F2" s="228"/>
    </row>
    <row r="3" spans="1:6" ht="60">
      <c r="A3" s="18" t="s">
        <v>73</v>
      </c>
      <c r="B3" s="16" t="s">
        <v>499</v>
      </c>
      <c r="C3" s="16" t="s">
        <v>564</v>
      </c>
      <c r="D3" s="16" t="s">
        <v>575</v>
      </c>
      <c r="E3" s="16" t="s">
        <v>576</v>
      </c>
      <c r="F3" s="16" t="s">
        <v>0</v>
      </c>
    </row>
    <row r="4" spans="1:6" ht="43.5" customHeight="1">
      <c r="A4" s="141">
        <v>330500100</v>
      </c>
      <c r="B4" s="56" t="s">
        <v>455</v>
      </c>
      <c r="C4" s="70">
        <v>55181848</v>
      </c>
      <c r="D4" s="16"/>
      <c r="E4" s="16"/>
      <c r="F4" s="16" t="s">
        <v>551</v>
      </c>
    </row>
    <row r="5" spans="1:6" ht="43.5" customHeight="1">
      <c r="A5" s="55">
        <v>330500201</v>
      </c>
      <c r="B5" s="56" t="s">
        <v>129</v>
      </c>
      <c r="C5" s="70">
        <v>183193333</v>
      </c>
      <c r="D5" s="170">
        <v>37060000</v>
      </c>
      <c r="E5" s="70">
        <v>21040000</v>
      </c>
      <c r="F5" s="70" t="s">
        <v>404</v>
      </c>
    </row>
    <row r="6" spans="1:6" ht="43.5" customHeight="1">
      <c r="A6" s="55">
        <v>330500202</v>
      </c>
      <c r="B6" s="56" t="s">
        <v>130</v>
      </c>
      <c r="C6" s="70">
        <v>0</v>
      </c>
      <c r="D6" s="70">
        <v>0</v>
      </c>
      <c r="E6" s="70">
        <v>0</v>
      </c>
      <c r="F6" s="33"/>
    </row>
    <row r="7" spans="1:6" ht="41.25" customHeight="1">
      <c r="A7" s="32">
        <v>330</v>
      </c>
      <c r="B7" s="53" t="s">
        <v>496</v>
      </c>
      <c r="C7" s="32">
        <f>SUM(C4:C6)</f>
        <v>238375181</v>
      </c>
      <c r="D7" s="136">
        <f>SUM(D4:D6)</f>
        <v>37060000</v>
      </c>
      <c r="E7" s="136">
        <f>SUM(E4:E6)</f>
        <v>21040000</v>
      </c>
      <c r="F7" s="33"/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rstPageNumber="30" useFirstPageNumber="1" horizontalDpi="600" verticalDpi="600" orientation="landscape" paperSize="9" r:id="rId1"/>
  <headerFooter>
    <oddFooter>&amp;L&amp;"Arial,Bold Italic"Kollam Municipal Corporation&amp;C&amp;P+4&amp;R&amp;"Arial,Bold Italic"Budget 2022 - 2023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PageLayoutView="0" workbookViewId="0" topLeftCell="A7">
      <selection activeCell="E9" sqref="E9"/>
    </sheetView>
  </sheetViews>
  <sheetFormatPr defaultColWidth="9.140625" defaultRowHeight="12.75"/>
  <cols>
    <col min="1" max="1" width="12.7109375" style="0" customWidth="1"/>
    <col min="2" max="2" width="50.28125" style="0" customWidth="1"/>
    <col min="3" max="5" width="19.7109375" style="0" customWidth="1"/>
    <col min="6" max="6" width="11.8515625" style="0" customWidth="1"/>
  </cols>
  <sheetData>
    <row r="1" spans="1:6" ht="12.75">
      <c r="A1" s="228" t="s">
        <v>371</v>
      </c>
      <c r="B1" s="228"/>
      <c r="C1" s="228"/>
      <c r="D1" s="228"/>
      <c r="E1" s="228"/>
      <c r="F1" s="228"/>
    </row>
    <row r="2" spans="1:6" ht="23.25" customHeight="1">
      <c r="A2" s="228"/>
      <c r="B2" s="228"/>
      <c r="C2" s="228"/>
      <c r="D2" s="228"/>
      <c r="E2" s="228"/>
      <c r="F2" s="228"/>
    </row>
    <row r="3" spans="1:6" ht="60">
      <c r="A3" s="18" t="s">
        <v>73</v>
      </c>
      <c r="B3" s="16" t="s">
        <v>499</v>
      </c>
      <c r="C3" s="16" t="s">
        <v>564</v>
      </c>
      <c r="D3" s="16" t="s">
        <v>577</v>
      </c>
      <c r="E3" s="16" t="s">
        <v>576</v>
      </c>
      <c r="F3" s="16" t="s">
        <v>0</v>
      </c>
    </row>
    <row r="4" spans="1:6" ht="49.5" customHeight="1">
      <c r="A4" s="7">
        <v>311710100</v>
      </c>
      <c r="B4" s="54" t="s">
        <v>379</v>
      </c>
      <c r="C4" s="172">
        <v>3185989</v>
      </c>
      <c r="D4" s="102">
        <v>2151457</v>
      </c>
      <c r="E4" s="102">
        <v>154000000</v>
      </c>
      <c r="F4" s="16"/>
    </row>
    <row r="5" spans="1:6" ht="49.5" customHeight="1">
      <c r="A5" s="8">
        <v>320100100</v>
      </c>
      <c r="B5" s="13" t="s">
        <v>113</v>
      </c>
      <c r="C5" s="171">
        <v>510506212</v>
      </c>
      <c r="D5" s="102">
        <v>200000000</v>
      </c>
      <c r="E5" s="102">
        <v>1624322000</v>
      </c>
      <c r="F5" s="24" t="s">
        <v>551</v>
      </c>
    </row>
    <row r="6" spans="1:6" ht="56.25" customHeight="1">
      <c r="A6" s="8">
        <v>320100100</v>
      </c>
      <c r="B6" s="13" t="s">
        <v>113</v>
      </c>
      <c r="C6" s="8">
        <v>0</v>
      </c>
      <c r="D6" s="102">
        <v>600000</v>
      </c>
      <c r="E6" s="102">
        <v>2070000000</v>
      </c>
      <c r="F6" s="24" t="s">
        <v>689</v>
      </c>
    </row>
    <row r="7" spans="1:6" ht="63.75" customHeight="1">
      <c r="A7" s="8">
        <v>320200100</v>
      </c>
      <c r="B7" s="13" t="s">
        <v>114</v>
      </c>
      <c r="C7" s="8">
        <v>0</v>
      </c>
      <c r="D7" s="70">
        <v>0</v>
      </c>
      <c r="E7" s="70">
        <v>1500000000</v>
      </c>
      <c r="F7" s="24" t="s">
        <v>384</v>
      </c>
    </row>
    <row r="8" spans="1:6" ht="56.25" customHeight="1">
      <c r="A8" s="7">
        <v>320200101</v>
      </c>
      <c r="B8" s="54" t="s">
        <v>115</v>
      </c>
      <c r="C8" s="8">
        <v>212536163</v>
      </c>
      <c r="D8" s="70">
        <v>165396480</v>
      </c>
      <c r="E8" s="208">
        <v>328991600</v>
      </c>
      <c r="F8" s="24" t="s">
        <v>555</v>
      </c>
    </row>
    <row r="9" spans="1:6" ht="56.25" customHeight="1">
      <c r="A9" s="7">
        <v>320200102</v>
      </c>
      <c r="B9" s="54" t="s">
        <v>116</v>
      </c>
      <c r="C9" s="8">
        <v>45579384</v>
      </c>
      <c r="D9" s="70">
        <v>38193400</v>
      </c>
      <c r="E9" s="70">
        <v>57290000</v>
      </c>
      <c r="F9" s="24" t="s">
        <v>555</v>
      </c>
    </row>
    <row r="10" spans="1:6" ht="56.25" customHeight="1">
      <c r="A10" s="7">
        <v>320200104</v>
      </c>
      <c r="B10" s="54" t="s">
        <v>117</v>
      </c>
      <c r="C10" s="8">
        <v>37537512</v>
      </c>
      <c r="D10" s="70">
        <v>154365059</v>
      </c>
      <c r="E10" s="70">
        <v>39811805</v>
      </c>
      <c r="F10" s="24" t="s">
        <v>555</v>
      </c>
    </row>
    <row r="11" spans="1:6" ht="56.25" customHeight="1">
      <c r="A11" s="55">
        <v>320200205</v>
      </c>
      <c r="B11" s="56" t="s">
        <v>132</v>
      </c>
      <c r="C11" s="179">
        <v>19727927</v>
      </c>
      <c r="D11" s="208">
        <v>10400000</v>
      </c>
      <c r="E11" s="70">
        <v>19000000</v>
      </c>
      <c r="F11" s="24" t="s">
        <v>383</v>
      </c>
    </row>
    <row r="12" spans="1:6" ht="56.25" customHeight="1">
      <c r="A12" s="57">
        <v>320801000</v>
      </c>
      <c r="B12" s="20" t="s">
        <v>497</v>
      </c>
      <c r="C12" s="57">
        <v>7929093</v>
      </c>
      <c r="D12" s="70">
        <v>1132714</v>
      </c>
      <c r="E12" s="70">
        <v>2000000</v>
      </c>
      <c r="F12" s="70"/>
    </row>
    <row r="13" spans="1:6" ht="56.25" customHeight="1">
      <c r="A13" s="7">
        <v>320802000</v>
      </c>
      <c r="B13" s="54" t="s">
        <v>118</v>
      </c>
      <c r="C13" s="172">
        <v>14485558</v>
      </c>
      <c r="D13" s="70">
        <v>17030306</v>
      </c>
      <c r="E13" s="102">
        <v>70000000</v>
      </c>
      <c r="F13" s="70" t="s">
        <v>552</v>
      </c>
    </row>
    <row r="14" spans="1:6" ht="56.25" customHeight="1">
      <c r="A14" s="55">
        <v>320809900</v>
      </c>
      <c r="B14" s="56" t="s">
        <v>498</v>
      </c>
      <c r="C14" s="179">
        <v>700207</v>
      </c>
      <c r="D14" s="70">
        <v>350000</v>
      </c>
      <c r="E14" s="102">
        <v>470000</v>
      </c>
      <c r="F14" s="24"/>
    </row>
    <row r="15" spans="1:6" ht="56.25" customHeight="1">
      <c r="A15" s="61">
        <v>320</v>
      </c>
      <c r="B15" s="42" t="s">
        <v>133</v>
      </c>
      <c r="C15" s="192">
        <f>SUM(C4:C14)</f>
        <v>852188045</v>
      </c>
      <c r="D15" s="107">
        <f>SUM(D4:D14)</f>
        <v>589619416</v>
      </c>
      <c r="E15" s="107">
        <f>SUM(E4:E14)</f>
        <v>5865885405</v>
      </c>
      <c r="F15" s="70"/>
    </row>
    <row r="16" ht="56.25" customHeight="1"/>
    <row r="17" ht="56.25" customHeight="1"/>
    <row r="18" ht="56.25" customHeight="1"/>
  </sheetData>
  <sheetProtection/>
  <mergeCells count="1">
    <mergeCell ref="A1:F2"/>
  </mergeCells>
  <printOptions/>
  <pageMargins left="0.7874015748031497" right="0.5905511811023623" top="0.7480314960629921" bottom="0.7480314960629921" header="0.31496062992125984" footer="0.43"/>
  <pageSetup firstPageNumber="31" useFirstPageNumber="1" horizontalDpi="600" verticalDpi="600" orientation="landscape" paperSize="9" r:id="rId1"/>
  <headerFooter>
    <oddFooter>&amp;L&amp;"Arial,Bold Italic"Kollam Municipal Corporation&amp;C&amp;P+4&amp;R&amp;"Arial,Bold Italic"Budget 2022 - 2023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60" zoomScalePageLayoutView="0" workbookViewId="0" topLeftCell="B1">
      <selection activeCell="E118" sqref="E118"/>
    </sheetView>
  </sheetViews>
  <sheetFormatPr defaultColWidth="10.28125" defaultRowHeight="12.75"/>
  <cols>
    <col min="1" max="1" width="12.7109375" style="78" customWidth="1"/>
    <col min="2" max="2" width="30.421875" style="78" customWidth="1"/>
    <col min="3" max="3" width="17.8515625" style="78" customWidth="1"/>
    <col min="4" max="5" width="19.7109375" style="78" customWidth="1"/>
    <col min="6" max="6" width="9.28125" style="78" customWidth="1"/>
    <col min="7" max="7" width="10.28125" style="78" customWidth="1"/>
    <col min="8" max="8" width="12.28125" style="78" customWidth="1"/>
    <col min="9" max="9" width="10.28125" style="78" customWidth="1"/>
    <col min="10" max="10" width="17.00390625" style="78" customWidth="1"/>
    <col min="11" max="12" width="10.28125" style="78" customWidth="1"/>
    <col min="13" max="13" width="11.140625" style="78" bestFit="1" customWidth="1"/>
    <col min="14" max="16384" width="10.28125" style="78" customWidth="1"/>
  </cols>
  <sheetData>
    <row r="1" spans="1:6" ht="12.75" customHeight="1">
      <c r="A1" s="240" t="s">
        <v>368</v>
      </c>
      <c r="B1" s="241"/>
      <c r="C1" s="241"/>
      <c r="D1" s="241"/>
      <c r="E1" s="241"/>
      <c r="F1" s="241"/>
    </row>
    <row r="2" spans="1:6" ht="49.5" customHeight="1">
      <c r="A2" s="241"/>
      <c r="B2" s="241"/>
      <c r="C2" s="241"/>
      <c r="D2" s="241"/>
      <c r="E2" s="241"/>
      <c r="F2" s="241"/>
    </row>
    <row r="3" spans="1:6" ht="60">
      <c r="A3" s="18" t="s">
        <v>73</v>
      </c>
      <c r="B3" s="16" t="s">
        <v>499</v>
      </c>
      <c r="C3" s="16" t="s">
        <v>567</v>
      </c>
      <c r="D3" s="16" t="s">
        <v>578</v>
      </c>
      <c r="E3" s="16" t="s">
        <v>579</v>
      </c>
      <c r="F3" s="16" t="s">
        <v>0</v>
      </c>
    </row>
    <row r="4" spans="1:6" ht="31.5" customHeight="1">
      <c r="A4" s="241" t="s">
        <v>212</v>
      </c>
      <c r="B4" s="241"/>
      <c r="C4" s="241"/>
      <c r="D4" s="241"/>
      <c r="E4" s="241"/>
      <c r="F4" s="241"/>
    </row>
    <row r="5" spans="1:6" ht="45" customHeight="1">
      <c r="A5" s="8">
        <v>210100101</v>
      </c>
      <c r="B5" s="66" t="s">
        <v>139</v>
      </c>
      <c r="C5" s="102">
        <v>0</v>
      </c>
      <c r="D5" s="102">
        <v>0</v>
      </c>
      <c r="E5" s="102">
        <v>2640902</v>
      </c>
      <c r="F5" s="105"/>
    </row>
    <row r="6" spans="1:6" ht="45" customHeight="1">
      <c r="A6" s="8">
        <v>210100102</v>
      </c>
      <c r="B6" s="66" t="s">
        <v>140</v>
      </c>
      <c r="C6" s="102">
        <v>3138060</v>
      </c>
      <c r="D6" s="102">
        <v>0</v>
      </c>
      <c r="E6" s="102">
        <v>4183661</v>
      </c>
      <c r="F6" s="105"/>
    </row>
    <row r="7" spans="1:6" ht="45" customHeight="1">
      <c r="A7" s="8">
        <v>210100103</v>
      </c>
      <c r="B7" s="66" t="s">
        <v>141</v>
      </c>
      <c r="C7" s="180">
        <v>606320</v>
      </c>
      <c r="D7" s="102">
        <v>0</v>
      </c>
      <c r="E7" s="102">
        <v>1200000</v>
      </c>
      <c r="F7" s="105"/>
    </row>
    <row r="8" spans="1:6" ht="45" customHeight="1">
      <c r="A8" s="8">
        <v>210100104</v>
      </c>
      <c r="B8" s="66" t="s">
        <v>142</v>
      </c>
      <c r="C8" s="180">
        <v>241793781</v>
      </c>
      <c r="D8" s="102">
        <v>227705672</v>
      </c>
      <c r="E8" s="102">
        <v>268932384</v>
      </c>
      <c r="F8" s="105"/>
    </row>
    <row r="9" spans="1:6" ht="45" customHeight="1">
      <c r="A9" s="8">
        <v>210100105</v>
      </c>
      <c r="B9" s="66" t="s">
        <v>143</v>
      </c>
      <c r="C9" s="180">
        <v>2971913</v>
      </c>
      <c r="D9" s="102">
        <v>1207852</v>
      </c>
      <c r="E9" s="102">
        <v>1041854</v>
      </c>
      <c r="F9" s="105"/>
    </row>
    <row r="10" spans="1:6" ht="45" customHeight="1">
      <c r="A10" s="8">
        <v>210100106</v>
      </c>
      <c r="B10" s="66" t="s">
        <v>144</v>
      </c>
      <c r="C10" s="180">
        <v>88904887</v>
      </c>
      <c r="D10" s="102">
        <v>84200399</v>
      </c>
      <c r="E10" s="102">
        <v>97336089</v>
      </c>
      <c r="F10" s="105"/>
    </row>
    <row r="11" spans="1:6" ht="45" customHeight="1">
      <c r="A11" s="8">
        <v>210100200</v>
      </c>
      <c r="B11" s="66" t="s">
        <v>145</v>
      </c>
      <c r="C11" s="180">
        <v>42712114</v>
      </c>
      <c r="D11" s="102">
        <v>45165085</v>
      </c>
      <c r="E11" s="102">
        <v>53342343</v>
      </c>
      <c r="F11" s="105" t="s">
        <v>481</v>
      </c>
    </row>
    <row r="12" spans="1:6" ht="45" customHeight="1">
      <c r="A12" s="8">
        <v>210100300</v>
      </c>
      <c r="B12" s="66" t="s">
        <v>146</v>
      </c>
      <c r="C12" s="180">
        <v>2638655</v>
      </c>
      <c r="D12" s="102">
        <v>2992437</v>
      </c>
      <c r="E12" s="102">
        <v>3552686</v>
      </c>
      <c r="F12" s="105"/>
    </row>
    <row r="13" spans="1:6" ht="45" customHeight="1">
      <c r="A13" s="8">
        <v>210200101</v>
      </c>
      <c r="B13" s="66" t="s">
        <v>147</v>
      </c>
      <c r="C13" s="180">
        <v>0</v>
      </c>
      <c r="D13" s="102">
        <v>7000</v>
      </c>
      <c r="E13" s="102">
        <v>180000</v>
      </c>
      <c r="F13" s="105"/>
    </row>
    <row r="14" spans="1:6" ht="45" customHeight="1">
      <c r="A14" s="8">
        <v>210200102</v>
      </c>
      <c r="B14" s="66" t="s">
        <v>501</v>
      </c>
      <c r="C14" s="102">
        <v>0</v>
      </c>
      <c r="D14" s="102">
        <v>7000</v>
      </c>
      <c r="E14" s="102">
        <v>110000</v>
      </c>
      <c r="F14" s="105"/>
    </row>
    <row r="15" spans="1:6" ht="45" customHeight="1">
      <c r="A15" s="8">
        <v>210200103</v>
      </c>
      <c r="B15" s="66" t="s">
        <v>148</v>
      </c>
      <c r="C15" s="102">
        <v>0</v>
      </c>
      <c r="D15" s="102">
        <v>0</v>
      </c>
      <c r="E15" s="102">
        <v>110000</v>
      </c>
      <c r="F15" s="105"/>
    </row>
    <row r="16" spans="1:6" ht="45" customHeight="1">
      <c r="A16" s="8">
        <v>210200104</v>
      </c>
      <c r="B16" s="66" t="s">
        <v>149</v>
      </c>
      <c r="C16" s="180">
        <v>0</v>
      </c>
      <c r="D16" s="102">
        <v>15000</v>
      </c>
      <c r="E16" s="102">
        <v>250000</v>
      </c>
      <c r="F16" s="105"/>
    </row>
    <row r="17" spans="1:6" ht="45" customHeight="1">
      <c r="A17" s="8">
        <v>210200105</v>
      </c>
      <c r="B17" s="66" t="s">
        <v>150</v>
      </c>
      <c r="C17" s="180">
        <v>19800</v>
      </c>
      <c r="D17" s="102">
        <v>12000</v>
      </c>
      <c r="E17" s="102">
        <v>240000</v>
      </c>
      <c r="F17" s="105"/>
    </row>
    <row r="18" spans="1:6" ht="45" customHeight="1">
      <c r="A18" s="8">
        <v>210200201</v>
      </c>
      <c r="B18" s="66" t="s">
        <v>151</v>
      </c>
      <c r="C18" s="180">
        <v>32300</v>
      </c>
      <c r="D18" s="102">
        <v>33600</v>
      </c>
      <c r="E18" s="102">
        <v>40320</v>
      </c>
      <c r="F18" s="105"/>
    </row>
    <row r="19" spans="1:6" ht="45" customHeight="1">
      <c r="A19" s="8">
        <v>210200204</v>
      </c>
      <c r="B19" s="66" t="s">
        <v>152</v>
      </c>
      <c r="C19" s="180">
        <v>91966</v>
      </c>
      <c r="D19" s="102">
        <v>705339</v>
      </c>
      <c r="E19" s="102">
        <v>800000</v>
      </c>
      <c r="F19" s="105"/>
    </row>
    <row r="20" spans="1:6" ht="45" customHeight="1">
      <c r="A20" s="8">
        <v>210200205</v>
      </c>
      <c r="B20" s="66" t="s">
        <v>153</v>
      </c>
      <c r="C20" s="180">
        <v>15000</v>
      </c>
      <c r="D20" s="102">
        <v>5000</v>
      </c>
      <c r="E20" s="102">
        <v>7000</v>
      </c>
      <c r="F20" s="105"/>
    </row>
    <row r="21" spans="1:6" ht="45" customHeight="1">
      <c r="A21" s="8">
        <v>210200206</v>
      </c>
      <c r="B21" s="66" t="s">
        <v>502</v>
      </c>
      <c r="C21" s="180">
        <v>11333</v>
      </c>
      <c r="D21" s="102">
        <v>80000</v>
      </c>
      <c r="E21" s="102">
        <v>125000</v>
      </c>
      <c r="F21" s="105"/>
    </row>
    <row r="22" spans="1:6" ht="52.5" customHeight="1">
      <c r="A22" s="8">
        <v>210200301</v>
      </c>
      <c r="B22" s="66" t="s">
        <v>503</v>
      </c>
      <c r="C22" s="180">
        <v>213350</v>
      </c>
      <c r="D22" s="102">
        <v>193140</v>
      </c>
      <c r="E22" s="102">
        <v>265000</v>
      </c>
      <c r="F22" s="105"/>
    </row>
    <row r="23" spans="1:6" ht="63" customHeight="1">
      <c r="A23" s="8">
        <v>210200302</v>
      </c>
      <c r="B23" s="66" t="s">
        <v>504</v>
      </c>
      <c r="C23" s="180">
        <v>181650</v>
      </c>
      <c r="D23" s="102">
        <v>174460</v>
      </c>
      <c r="E23" s="102">
        <v>195334</v>
      </c>
      <c r="F23" s="105"/>
    </row>
    <row r="24" spans="1:6" ht="74.25">
      <c r="A24" s="8">
        <v>210200303</v>
      </c>
      <c r="B24" s="66" t="s">
        <v>505</v>
      </c>
      <c r="C24" s="180">
        <v>936350</v>
      </c>
      <c r="D24" s="102">
        <v>890140</v>
      </c>
      <c r="E24" s="102">
        <v>1200000</v>
      </c>
      <c r="F24" s="105"/>
    </row>
    <row r="25" spans="1:6" ht="56.25" customHeight="1">
      <c r="A25" s="8">
        <v>210200304</v>
      </c>
      <c r="B25" s="66" t="s">
        <v>506</v>
      </c>
      <c r="C25" s="180">
        <v>5383526</v>
      </c>
      <c r="D25" s="102">
        <v>4976080</v>
      </c>
      <c r="E25" s="102">
        <v>5837803</v>
      </c>
      <c r="F25" s="105"/>
    </row>
    <row r="26" spans="1:6" ht="45" customHeight="1">
      <c r="A26" s="8">
        <v>210200401</v>
      </c>
      <c r="B26" s="66" t="s">
        <v>154</v>
      </c>
      <c r="C26" s="180">
        <v>114400</v>
      </c>
      <c r="D26" s="102">
        <v>195470</v>
      </c>
      <c r="E26" s="102">
        <v>205243</v>
      </c>
      <c r="F26" s="105"/>
    </row>
    <row r="27" spans="1:6" ht="45" customHeight="1">
      <c r="A27" s="8">
        <v>210200402</v>
      </c>
      <c r="B27" s="66" t="s">
        <v>155</v>
      </c>
      <c r="C27" s="180">
        <v>0</v>
      </c>
      <c r="D27" s="102">
        <v>330225</v>
      </c>
      <c r="E27" s="208">
        <f>'[1]Works '!$E$18</f>
        <v>94500000</v>
      </c>
      <c r="F27" s="102" t="s">
        <v>484</v>
      </c>
    </row>
    <row r="28" spans="1:6" ht="48.75">
      <c r="A28" s="8">
        <v>210200499</v>
      </c>
      <c r="B28" s="66" t="s">
        <v>156</v>
      </c>
      <c r="C28" s="180">
        <v>638096</v>
      </c>
      <c r="D28" s="102">
        <v>596646</v>
      </c>
      <c r="E28" s="102">
        <v>656311</v>
      </c>
      <c r="F28" s="105"/>
    </row>
    <row r="29" spans="1:6" ht="52.5" customHeight="1">
      <c r="A29" s="8">
        <v>210300104</v>
      </c>
      <c r="B29" s="66" t="s">
        <v>157</v>
      </c>
      <c r="C29" s="180">
        <v>21732267</v>
      </c>
      <c r="D29" s="102">
        <v>21645853</v>
      </c>
      <c r="E29" s="102">
        <v>23810438</v>
      </c>
      <c r="F29" s="105"/>
    </row>
    <row r="30" spans="1:6" ht="55.5" customHeight="1">
      <c r="A30" s="8">
        <v>210300201</v>
      </c>
      <c r="B30" s="66" t="s">
        <v>507</v>
      </c>
      <c r="C30" s="180">
        <v>9535174</v>
      </c>
      <c r="D30" s="102">
        <v>10452247</v>
      </c>
      <c r="E30" s="102">
        <v>11497472</v>
      </c>
      <c r="F30" s="105"/>
    </row>
    <row r="31" spans="1:6" ht="64.5" customHeight="1">
      <c r="A31" s="8">
        <v>210300202</v>
      </c>
      <c r="B31" s="66" t="s">
        <v>508</v>
      </c>
      <c r="C31" s="180">
        <v>35888665</v>
      </c>
      <c r="D31" s="102">
        <v>0</v>
      </c>
      <c r="E31" s="102">
        <v>0</v>
      </c>
      <c r="F31" s="105"/>
    </row>
    <row r="32" spans="1:6" ht="61.5">
      <c r="A32" s="8">
        <v>210300300</v>
      </c>
      <c r="B32" s="66" t="s">
        <v>158</v>
      </c>
      <c r="C32" s="102">
        <v>0</v>
      </c>
      <c r="D32" s="102">
        <v>0</v>
      </c>
      <c r="E32" s="102">
        <v>0</v>
      </c>
      <c r="F32" s="105"/>
    </row>
    <row r="33" spans="1:6" ht="45" customHeight="1">
      <c r="A33" s="8">
        <v>210300500</v>
      </c>
      <c r="B33" s="66" t="s">
        <v>385</v>
      </c>
      <c r="C33" s="180">
        <v>4847112</v>
      </c>
      <c r="D33" s="102">
        <v>5761528</v>
      </c>
      <c r="E33" s="102">
        <v>6049604</v>
      </c>
      <c r="F33" s="105"/>
    </row>
    <row r="34" spans="1:6" ht="45" customHeight="1">
      <c r="A34" s="8">
        <v>210400100</v>
      </c>
      <c r="B34" s="66" t="s">
        <v>159</v>
      </c>
      <c r="C34" s="180">
        <v>4741473</v>
      </c>
      <c r="D34" s="102">
        <v>8350986</v>
      </c>
      <c r="E34" s="102">
        <v>8768535</v>
      </c>
      <c r="F34" s="105"/>
    </row>
    <row r="35" spans="1:6" ht="45" customHeight="1">
      <c r="A35" s="8">
        <v>210500100</v>
      </c>
      <c r="B35" s="66" t="s">
        <v>160</v>
      </c>
      <c r="C35" s="180">
        <v>687630</v>
      </c>
      <c r="D35" s="102">
        <v>3749397</v>
      </c>
      <c r="E35" s="208">
        <f>'[1]Works '!$E$21</f>
        <v>3500000</v>
      </c>
      <c r="F35" s="102" t="s">
        <v>484</v>
      </c>
    </row>
    <row r="36" spans="1:6" ht="66" customHeight="1">
      <c r="A36" s="108">
        <v>210</v>
      </c>
      <c r="B36" s="69" t="s">
        <v>161</v>
      </c>
      <c r="C36" s="91">
        <f>SUM(C5:C35)</f>
        <v>467835822</v>
      </c>
      <c r="D36" s="91">
        <f>SUM(D5:D35)</f>
        <v>419452556</v>
      </c>
      <c r="E36" s="91">
        <f>SUM(E5:E35)</f>
        <v>590577979</v>
      </c>
      <c r="F36" s="105"/>
    </row>
    <row r="37" spans="1:6" ht="29.25" customHeight="1">
      <c r="A37" s="237" t="s">
        <v>162</v>
      </c>
      <c r="B37" s="238"/>
      <c r="C37" s="238"/>
      <c r="D37" s="238"/>
      <c r="E37" s="238"/>
      <c r="F37" s="239"/>
    </row>
    <row r="38" spans="1:6" ht="48.75" customHeight="1">
      <c r="A38" s="8">
        <v>220100101</v>
      </c>
      <c r="B38" s="66" t="s">
        <v>474</v>
      </c>
      <c r="C38" s="180">
        <v>500691</v>
      </c>
      <c r="D38" s="102">
        <v>622967</v>
      </c>
      <c r="E38" s="102">
        <v>745000</v>
      </c>
      <c r="F38" s="105"/>
    </row>
    <row r="39" spans="1:6" ht="48.75" customHeight="1">
      <c r="A39" s="8">
        <v>220100200</v>
      </c>
      <c r="B39" s="66" t="s">
        <v>386</v>
      </c>
      <c r="C39" s="102"/>
      <c r="D39" s="102"/>
      <c r="E39" s="102">
        <v>300000</v>
      </c>
      <c r="F39" s="105"/>
    </row>
    <row r="40" spans="1:6" ht="48.75" customHeight="1">
      <c r="A40" s="8">
        <v>220100201</v>
      </c>
      <c r="B40" s="66" t="s">
        <v>163</v>
      </c>
      <c r="C40" s="180">
        <v>610200</v>
      </c>
      <c r="D40" s="102">
        <v>38318</v>
      </c>
      <c r="E40" s="102">
        <v>250000</v>
      </c>
      <c r="F40" s="105"/>
    </row>
    <row r="41" spans="1:6" ht="48.75" customHeight="1">
      <c r="A41" s="8">
        <v>220100399</v>
      </c>
      <c r="B41" s="66" t="s">
        <v>509</v>
      </c>
      <c r="C41" s="102">
        <v>0</v>
      </c>
      <c r="D41" s="102">
        <v>0</v>
      </c>
      <c r="E41" s="102">
        <v>31000</v>
      </c>
      <c r="F41" s="105"/>
    </row>
    <row r="42" spans="1:6" ht="48.75" customHeight="1">
      <c r="A42" s="8">
        <v>220110100</v>
      </c>
      <c r="B42" s="66" t="s">
        <v>164</v>
      </c>
      <c r="C42" s="180">
        <v>8565460</v>
      </c>
      <c r="D42" s="102">
        <v>9370101</v>
      </c>
      <c r="E42" s="213">
        <f>'[1]Works '!$E$24</f>
        <v>10000000</v>
      </c>
      <c r="F42" s="102" t="s">
        <v>484</v>
      </c>
    </row>
    <row r="43" spans="1:6" ht="48.75" customHeight="1">
      <c r="A43" s="8">
        <v>220110200</v>
      </c>
      <c r="B43" s="66" t="s">
        <v>165</v>
      </c>
      <c r="C43" s="180">
        <v>2511174</v>
      </c>
      <c r="D43" s="102">
        <v>2162537</v>
      </c>
      <c r="E43" s="213">
        <f>'[1]Works '!$E$28</f>
        <v>24785000</v>
      </c>
      <c r="F43" s="102" t="s">
        <v>484</v>
      </c>
    </row>
    <row r="44" spans="1:6" ht="48.75" customHeight="1">
      <c r="A44" s="8">
        <v>220119900</v>
      </c>
      <c r="B44" s="66" t="s">
        <v>166</v>
      </c>
      <c r="C44" s="180">
        <v>209699</v>
      </c>
      <c r="D44" s="102">
        <v>681569</v>
      </c>
      <c r="E44" s="102">
        <v>879970</v>
      </c>
      <c r="F44" s="105"/>
    </row>
    <row r="45" spans="1:6" ht="48.75" customHeight="1">
      <c r="A45" s="8">
        <v>220120100</v>
      </c>
      <c r="B45" s="66" t="s">
        <v>167</v>
      </c>
      <c r="C45" s="180">
        <v>844178</v>
      </c>
      <c r="D45" s="102">
        <v>869014</v>
      </c>
      <c r="E45" s="102">
        <v>1050000</v>
      </c>
      <c r="F45" s="105"/>
    </row>
    <row r="46" spans="1:6" ht="48.75" customHeight="1">
      <c r="A46" s="8">
        <v>220120200</v>
      </c>
      <c r="B46" s="66" t="s">
        <v>168</v>
      </c>
      <c r="C46" s="180">
        <v>61297</v>
      </c>
      <c r="D46" s="102">
        <v>98298</v>
      </c>
      <c r="E46" s="102">
        <v>200000</v>
      </c>
      <c r="F46" s="105"/>
    </row>
    <row r="47" spans="1:6" ht="48.75" customHeight="1">
      <c r="A47" s="8">
        <v>220129900</v>
      </c>
      <c r="B47" s="66" t="s">
        <v>169</v>
      </c>
      <c r="C47" s="180">
        <v>69300</v>
      </c>
      <c r="D47" s="102">
        <v>24220</v>
      </c>
      <c r="E47" s="102">
        <v>185000</v>
      </c>
      <c r="F47" s="105"/>
    </row>
    <row r="48" spans="1:6" ht="48.75" customHeight="1">
      <c r="A48" s="8">
        <v>220200100</v>
      </c>
      <c r="B48" s="66" t="s">
        <v>170</v>
      </c>
      <c r="C48" s="180">
        <v>266419</v>
      </c>
      <c r="D48" s="102">
        <v>279490</v>
      </c>
      <c r="E48" s="102">
        <v>850000</v>
      </c>
      <c r="F48" s="105"/>
    </row>
    <row r="49" spans="1:6" ht="48.75" customHeight="1">
      <c r="A49" s="8">
        <v>220210100</v>
      </c>
      <c r="B49" s="66" t="s">
        <v>171</v>
      </c>
      <c r="C49" s="180">
        <v>2999479</v>
      </c>
      <c r="D49" s="102">
        <v>2758506</v>
      </c>
      <c r="E49" s="102">
        <v>6000000</v>
      </c>
      <c r="F49" s="105"/>
    </row>
    <row r="50" spans="1:6" ht="87">
      <c r="A50" s="8">
        <v>220300100</v>
      </c>
      <c r="B50" s="66" t="s">
        <v>510</v>
      </c>
      <c r="C50" s="180">
        <v>7400</v>
      </c>
      <c r="D50" s="102">
        <v>19800</v>
      </c>
      <c r="E50" s="102">
        <v>300000</v>
      </c>
      <c r="F50" s="105"/>
    </row>
    <row r="51" spans="1:6" ht="48.75" customHeight="1">
      <c r="A51" s="8">
        <v>220400100</v>
      </c>
      <c r="B51" s="66" t="s">
        <v>172</v>
      </c>
      <c r="C51" s="180">
        <v>537972</v>
      </c>
      <c r="D51" s="102">
        <v>654519</v>
      </c>
      <c r="E51" s="208">
        <f>'[1]Works '!$E$31</f>
        <v>1200000</v>
      </c>
      <c r="F51" s="102" t="s">
        <v>484</v>
      </c>
    </row>
    <row r="52" spans="1:6" ht="48.75" customHeight="1">
      <c r="A52" s="8">
        <v>220510100</v>
      </c>
      <c r="B52" s="66" t="s">
        <v>173</v>
      </c>
      <c r="C52" s="180">
        <v>49420</v>
      </c>
      <c r="D52" s="102">
        <v>80000</v>
      </c>
      <c r="E52" s="102">
        <v>350000</v>
      </c>
      <c r="F52" s="105"/>
    </row>
    <row r="53" spans="1:6" ht="48.75" customHeight="1">
      <c r="A53" s="8">
        <v>220519900</v>
      </c>
      <c r="B53" s="66" t="s">
        <v>174</v>
      </c>
      <c r="C53" s="180">
        <v>37500</v>
      </c>
      <c r="D53" s="102">
        <v>647200</v>
      </c>
      <c r="E53" s="102">
        <v>1300000</v>
      </c>
      <c r="F53" s="105"/>
    </row>
    <row r="54" spans="1:6" ht="48.75" customHeight="1">
      <c r="A54" s="8">
        <v>220520100</v>
      </c>
      <c r="B54" s="66" t="s">
        <v>175</v>
      </c>
      <c r="C54" s="180">
        <v>4147689</v>
      </c>
      <c r="D54" s="102">
        <v>5735507</v>
      </c>
      <c r="E54" s="211">
        <f>'[1]Works '!$E$40</f>
        <v>10400000</v>
      </c>
      <c r="F54" s="102"/>
    </row>
    <row r="55" spans="1:6" ht="48.75" customHeight="1">
      <c r="A55" s="8">
        <v>220600100</v>
      </c>
      <c r="B55" s="66" t="s">
        <v>176</v>
      </c>
      <c r="C55" s="180">
        <v>674762</v>
      </c>
      <c r="D55" s="102">
        <v>879720</v>
      </c>
      <c r="E55" s="102">
        <v>2000000</v>
      </c>
      <c r="F55" s="102"/>
    </row>
    <row r="56" spans="1:6" ht="48.75" customHeight="1">
      <c r="A56" s="8">
        <v>220610100</v>
      </c>
      <c r="B56" s="66" t="s">
        <v>177</v>
      </c>
      <c r="C56" s="180">
        <v>7890</v>
      </c>
      <c r="D56" s="102">
        <v>9936</v>
      </c>
      <c r="E56" s="102">
        <f>'[1]Works '!$E$44</f>
        <v>805000</v>
      </c>
      <c r="F56" s="102" t="s">
        <v>484</v>
      </c>
    </row>
    <row r="57" spans="1:6" ht="48.75" customHeight="1">
      <c r="A57" s="8">
        <v>220800200</v>
      </c>
      <c r="B57" s="66" t="s">
        <v>178</v>
      </c>
      <c r="C57" s="180">
        <v>1210</v>
      </c>
      <c r="D57" s="102">
        <v>140316</v>
      </c>
      <c r="E57" s="213">
        <f>'[1]Works '!$E$58</f>
        <v>33400000</v>
      </c>
      <c r="F57" s="102" t="s">
        <v>484</v>
      </c>
    </row>
    <row r="58" spans="1:6" ht="48.75" customHeight="1">
      <c r="A58" s="8">
        <v>220809900</v>
      </c>
      <c r="B58" s="66" t="s">
        <v>179</v>
      </c>
      <c r="C58" s="180">
        <v>18537619</v>
      </c>
      <c r="D58" s="102">
        <v>4320249</v>
      </c>
      <c r="E58" s="102">
        <v>31132322</v>
      </c>
      <c r="F58" s="105"/>
    </row>
    <row r="59" spans="1:6" ht="50.25" customHeight="1">
      <c r="A59" s="108">
        <v>220</v>
      </c>
      <c r="B59" s="69" t="s">
        <v>180</v>
      </c>
      <c r="C59" s="194">
        <f>SUM(C38:C58)</f>
        <v>40639359</v>
      </c>
      <c r="D59" s="111">
        <f>SUM(D38:D58)</f>
        <v>29392267</v>
      </c>
      <c r="E59" s="111">
        <f>SUM(E38:E58)</f>
        <v>126163292</v>
      </c>
      <c r="F59" s="105"/>
    </row>
    <row r="60" spans="1:6" ht="42" customHeight="1">
      <c r="A60" s="237" t="s">
        <v>195</v>
      </c>
      <c r="B60" s="238"/>
      <c r="C60" s="238"/>
      <c r="D60" s="238"/>
      <c r="E60" s="238"/>
      <c r="F60" s="239"/>
    </row>
    <row r="61" spans="1:6" ht="51" customHeight="1">
      <c r="A61" s="8">
        <v>230100100</v>
      </c>
      <c r="B61" s="66" t="s">
        <v>34</v>
      </c>
      <c r="C61" s="180">
        <v>237097</v>
      </c>
      <c r="D61" s="102">
        <v>935402</v>
      </c>
      <c r="E61" s="102">
        <v>2200000</v>
      </c>
      <c r="F61" s="105"/>
    </row>
    <row r="62" spans="1:6" ht="51" customHeight="1">
      <c r="A62" s="8">
        <v>230100101</v>
      </c>
      <c r="B62" s="66" t="s">
        <v>181</v>
      </c>
      <c r="C62" s="180">
        <v>42812081</v>
      </c>
      <c r="D62" s="102">
        <v>45180106</v>
      </c>
      <c r="E62" s="208">
        <f>'[1]Works '!$E$61</f>
        <v>44000000</v>
      </c>
      <c r="F62" s="102" t="s">
        <v>484</v>
      </c>
    </row>
    <row r="63" spans="1:6" ht="51" customHeight="1">
      <c r="A63" s="8">
        <v>230100200</v>
      </c>
      <c r="B63" s="66" t="s">
        <v>182</v>
      </c>
      <c r="C63" s="180">
        <v>7734335</v>
      </c>
      <c r="D63" s="102">
        <v>8385677</v>
      </c>
      <c r="E63" s="208">
        <f>'[1]Works '!$E$64</f>
        <v>8400000</v>
      </c>
      <c r="F63" s="102"/>
    </row>
    <row r="64" spans="1:6" ht="51" customHeight="1">
      <c r="A64" s="8">
        <v>230309900</v>
      </c>
      <c r="B64" s="66" t="s">
        <v>183</v>
      </c>
      <c r="C64" s="102">
        <v>912319</v>
      </c>
      <c r="D64" s="102">
        <v>355000</v>
      </c>
      <c r="E64" s="102">
        <v>250000</v>
      </c>
      <c r="F64" s="105"/>
    </row>
    <row r="65" spans="1:6" ht="51" customHeight="1">
      <c r="A65" s="8">
        <v>230400100</v>
      </c>
      <c r="B65" s="66" t="s">
        <v>184</v>
      </c>
      <c r="C65" s="180">
        <v>276750</v>
      </c>
      <c r="D65" s="102">
        <v>657460</v>
      </c>
      <c r="E65" s="102">
        <v>771120</v>
      </c>
      <c r="F65" s="105"/>
    </row>
    <row r="66" spans="1:6" ht="54.75" customHeight="1">
      <c r="A66" s="8">
        <v>230500100</v>
      </c>
      <c r="B66" s="66" t="s">
        <v>512</v>
      </c>
      <c r="C66" s="180">
        <v>21710606</v>
      </c>
      <c r="D66" s="102">
        <v>5581620</v>
      </c>
      <c r="E66" s="213">
        <f>'[1]Works '!$E$141</f>
        <v>107130165</v>
      </c>
      <c r="F66" s="102" t="s">
        <v>484</v>
      </c>
    </row>
    <row r="67" spans="1:6" ht="51" customHeight="1">
      <c r="A67" s="8">
        <v>230500200</v>
      </c>
      <c r="B67" s="66" t="s">
        <v>511</v>
      </c>
      <c r="C67" s="102">
        <v>360242</v>
      </c>
      <c r="D67" s="102">
        <v>50849</v>
      </c>
      <c r="E67" s="208">
        <f>'[1]Works '!$E$150</f>
        <v>18700000</v>
      </c>
      <c r="F67" s="102" t="s">
        <v>484</v>
      </c>
    </row>
    <row r="68" spans="1:6" ht="51" customHeight="1">
      <c r="A68" s="8">
        <v>230500300</v>
      </c>
      <c r="B68" s="66" t="s">
        <v>513</v>
      </c>
      <c r="C68" s="180">
        <v>384253</v>
      </c>
      <c r="D68" s="102">
        <v>959780</v>
      </c>
      <c r="E68" s="208">
        <f>'[1]Works '!$E$153</f>
        <v>2500000</v>
      </c>
      <c r="F68" s="102" t="s">
        <v>484</v>
      </c>
    </row>
    <row r="69" spans="1:6" ht="51" customHeight="1">
      <c r="A69" s="8">
        <v>230500400</v>
      </c>
      <c r="B69" s="66" t="s">
        <v>514</v>
      </c>
      <c r="C69" s="180">
        <v>7015786</v>
      </c>
      <c r="D69" s="102">
        <v>12432664</v>
      </c>
      <c r="E69" s="214">
        <f>'[1]Works '!$E$201</f>
        <v>13975000</v>
      </c>
      <c r="F69" s="102" t="s">
        <v>484</v>
      </c>
    </row>
    <row r="70" spans="1:6" ht="51" customHeight="1">
      <c r="A70" s="8">
        <v>230500600</v>
      </c>
      <c r="B70" s="66" t="s">
        <v>515</v>
      </c>
      <c r="C70" s="180">
        <v>8383444</v>
      </c>
      <c r="D70" s="102">
        <v>7642582</v>
      </c>
      <c r="E70" s="208">
        <f>'[1]Works '!$E$207</f>
        <v>19500000</v>
      </c>
      <c r="F70" s="102" t="s">
        <v>484</v>
      </c>
    </row>
    <row r="71" spans="1:6" ht="51" customHeight="1">
      <c r="A71" s="8">
        <v>230500700</v>
      </c>
      <c r="B71" s="66" t="s">
        <v>516</v>
      </c>
      <c r="C71" s="180">
        <v>0</v>
      </c>
      <c r="D71" s="102">
        <v>0</v>
      </c>
      <c r="E71" s="102">
        <v>700000</v>
      </c>
      <c r="F71" s="105"/>
    </row>
    <row r="72" spans="1:6" ht="54" customHeight="1">
      <c r="A72" s="8">
        <v>230500800</v>
      </c>
      <c r="B72" s="66" t="s">
        <v>518</v>
      </c>
      <c r="C72" s="102">
        <v>827483</v>
      </c>
      <c r="D72" s="102">
        <v>232317</v>
      </c>
      <c r="E72" s="102">
        <v>1000000</v>
      </c>
      <c r="F72" s="105"/>
    </row>
    <row r="73" spans="1:6" ht="51" customHeight="1">
      <c r="A73" s="8">
        <v>230509900</v>
      </c>
      <c r="B73" s="66" t="s">
        <v>519</v>
      </c>
      <c r="C73" s="180">
        <v>938464</v>
      </c>
      <c r="D73" s="102">
        <v>369179</v>
      </c>
      <c r="E73" s="208">
        <f>'[1]Works '!$E$222</f>
        <v>135500000</v>
      </c>
      <c r="F73" s="102" t="s">
        <v>484</v>
      </c>
    </row>
    <row r="74" spans="1:6" ht="51" customHeight="1">
      <c r="A74" s="8">
        <v>230510100</v>
      </c>
      <c r="B74" s="66" t="s">
        <v>517</v>
      </c>
      <c r="C74" s="102">
        <v>299510</v>
      </c>
      <c r="D74" s="102">
        <v>400000</v>
      </c>
      <c r="E74" s="102">
        <v>510000</v>
      </c>
      <c r="F74" s="105"/>
    </row>
    <row r="75" spans="1:6" ht="51" customHeight="1">
      <c r="A75" s="8">
        <v>230510200</v>
      </c>
      <c r="B75" s="66" t="s">
        <v>520</v>
      </c>
      <c r="C75" s="102">
        <v>0</v>
      </c>
      <c r="D75" s="102">
        <v>0</v>
      </c>
      <c r="E75" s="208">
        <f>'[1]Works '!$E$235</f>
        <v>16700000</v>
      </c>
      <c r="F75" s="102" t="s">
        <v>484</v>
      </c>
    </row>
    <row r="76" spans="1:6" ht="51" customHeight="1">
      <c r="A76" s="8">
        <v>230510300</v>
      </c>
      <c r="B76" s="66" t="s">
        <v>521</v>
      </c>
      <c r="C76" s="180">
        <v>0</v>
      </c>
      <c r="D76" s="102">
        <v>0</v>
      </c>
      <c r="E76" s="208">
        <f>'[1]Works '!$E$248</f>
        <v>24348805</v>
      </c>
      <c r="F76" s="102" t="s">
        <v>484</v>
      </c>
    </row>
    <row r="77" spans="1:6" ht="51" customHeight="1">
      <c r="A77" s="8">
        <v>230510400</v>
      </c>
      <c r="B77" s="66" t="s">
        <v>522</v>
      </c>
      <c r="C77" s="180">
        <v>731852</v>
      </c>
      <c r="D77" s="102">
        <v>650000</v>
      </c>
      <c r="E77" s="208">
        <f>'[1]Works '!$E$255</f>
        <v>16500000</v>
      </c>
      <c r="F77" s="102" t="s">
        <v>484</v>
      </c>
    </row>
    <row r="78" spans="1:6" ht="51" customHeight="1">
      <c r="A78" s="8">
        <v>230510500</v>
      </c>
      <c r="B78" s="66" t="s">
        <v>523</v>
      </c>
      <c r="C78" s="180">
        <v>546440</v>
      </c>
      <c r="D78" s="102">
        <v>550000</v>
      </c>
      <c r="E78" s="208">
        <f>'[1]Works '!$E$262</f>
        <v>9200000</v>
      </c>
      <c r="F78" s="102" t="s">
        <v>484</v>
      </c>
    </row>
    <row r="79" spans="1:6" ht="51" customHeight="1">
      <c r="A79" s="8">
        <v>230511000</v>
      </c>
      <c r="B79" s="66" t="s">
        <v>525</v>
      </c>
      <c r="C79" s="102">
        <v>0</v>
      </c>
      <c r="D79" s="102">
        <v>200000</v>
      </c>
      <c r="E79" s="102">
        <v>300000</v>
      </c>
      <c r="F79" s="102"/>
    </row>
    <row r="80" spans="1:6" ht="51" customHeight="1">
      <c r="A80" s="8">
        <v>230511100</v>
      </c>
      <c r="B80" s="66" t="s">
        <v>524</v>
      </c>
      <c r="C80" s="102">
        <v>0</v>
      </c>
      <c r="D80" s="102">
        <v>350000</v>
      </c>
      <c r="E80" s="208">
        <f>'[1]Works '!$E$265</f>
        <v>1500000</v>
      </c>
      <c r="F80" s="102" t="s">
        <v>484</v>
      </c>
    </row>
    <row r="81" spans="1:6" ht="51" customHeight="1">
      <c r="A81" s="8">
        <v>230511200</v>
      </c>
      <c r="B81" s="66" t="s">
        <v>527</v>
      </c>
      <c r="C81" s="102">
        <v>162500</v>
      </c>
      <c r="D81" s="102">
        <v>252352</v>
      </c>
      <c r="E81" s="208">
        <v>1200000</v>
      </c>
      <c r="F81" s="102" t="s">
        <v>484</v>
      </c>
    </row>
    <row r="82" spans="1:6" ht="51" customHeight="1">
      <c r="A82" s="8">
        <v>230511300</v>
      </c>
      <c r="B82" s="66" t="s">
        <v>526</v>
      </c>
      <c r="C82" s="102">
        <v>126579</v>
      </c>
      <c r="D82" s="102">
        <v>250000</v>
      </c>
      <c r="E82" s="213">
        <f>'[1]Works '!$E$278</f>
        <v>37200000</v>
      </c>
      <c r="F82" s="102"/>
    </row>
    <row r="83" spans="1:6" ht="51" customHeight="1">
      <c r="A83" s="8">
        <v>230511400</v>
      </c>
      <c r="B83" s="66" t="s">
        <v>387</v>
      </c>
      <c r="C83" s="180">
        <v>252975</v>
      </c>
      <c r="D83" s="102">
        <v>427000</v>
      </c>
      <c r="E83" s="102">
        <v>300000</v>
      </c>
      <c r="F83" s="105"/>
    </row>
    <row r="84" spans="1:6" ht="51" customHeight="1">
      <c r="A84" s="8">
        <v>230511500</v>
      </c>
      <c r="B84" s="66" t="s">
        <v>185</v>
      </c>
      <c r="C84" s="102"/>
      <c r="D84" s="102">
        <v>1500000</v>
      </c>
      <c r="E84" s="102">
        <v>2650000</v>
      </c>
      <c r="F84" s="105"/>
    </row>
    <row r="85" spans="1:6" ht="51" customHeight="1">
      <c r="A85" s="8">
        <v>230511600</v>
      </c>
      <c r="B85" s="66" t="s">
        <v>186</v>
      </c>
      <c r="C85" s="102"/>
      <c r="D85" s="102">
        <v>200000</v>
      </c>
      <c r="E85" s="213">
        <f>'[1]Works '!$E$286</f>
        <v>5900000</v>
      </c>
      <c r="F85" s="102" t="s">
        <v>484</v>
      </c>
    </row>
    <row r="86" spans="1:6" ht="51" customHeight="1">
      <c r="A86" s="8">
        <v>230519900</v>
      </c>
      <c r="B86" s="66" t="s">
        <v>187</v>
      </c>
      <c r="C86" s="180">
        <v>428031</v>
      </c>
      <c r="D86" s="102">
        <v>870928</v>
      </c>
      <c r="E86" s="213">
        <f>'[1]Works '!$E$347</f>
        <v>143330000</v>
      </c>
      <c r="F86" s="102" t="s">
        <v>484</v>
      </c>
    </row>
    <row r="87" spans="1:6" ht="51" customHeight="1">
      <c r="A87" s="8">
        <v>230520100</v>
      </c>
      <c r="B87" s="66" t="s">
        <v>188</v>
      </c>
      <c r="C87" s="180">
        <v>2637890</v>
      </c>
      <c r="D87" s="102">
        <v>4428270</v>
      </c>
      <c r="E87" s="208">
        <f>'[1]Works '!$E$361</f>
        <v>33256000</v>
      </c>
      <c r="F87" s="102" t="s">
        <v>484</v>
      </c>
    </row>
    <row r="88" spans="1:6" ht="51" customHeight="1">
      <c r="A88" s="8">
        <v>230530100</v>
      </c>
      <c r="B88" s="66" t="s">
        <v>189</v>
      </c>
      <c r="C88" s="180">
        <v>648599</v>
      </c>
      <c r="D88" s="102">
        <v>874113</v>
      </c>
      <c r="E88" s="208">
        <f>'[1]Works '!$E$364</f>
        <v>5000000</v>
      </c>
      <c r="F88" s="102" t="s">
        <v>484</v>
      </c>
    </row>
    <row r="89" spans="1:6" ht="51" customHeight="1">
      <c r="A89" s="8">
        <v>230590100</v>
      </c>
      <c r="B89" s="66" t="s">
        <v>190</v>
      </c>
      <c r="C89" s="180">
        <v>452132</v>
      </c>
      <c r="D89" s="102">
        <v>1239750</v>
      </c>
      <c r="E89" s="208">
        <f>'[1]Works '!$E$378</f>
        <v>25440000</v>
      </c>
      <c r="F89" s="102"/>
    </row>
    <row r="90" spans="1:6" ht="51" customHeight="1">
      <c r="A90" s="8">
        <v>230590900</v>
      </c>
      <c r="B90" s="66" t="s">
        <v>191</v>
      </c>
      <c r="C90" s="102">
        <v>1174913</v>
      </c>
      <c r="D90" s="102">
        <v>1073973</v>
      </c>
      <c r="E90" s="102">
        <v>420000</v>
      </c>
      <c r="F90" s="105"/>
    </row>
    <row r="91" spans="1:6" ht="51" customHeight="1">
      <c r="A91" s="8">
        <v>230800100</v>
      </c>
      <c r="B91" s="66" t="s">
        <v>192</v>
      </c>
      <c r="C91" s="102">
        <v>0</v>
      </c>
      <c r="D91" s="102">
        <v>10000</v>
      </c>
      <c r="E91" s="102">
        <v>12000</v>
      </c>
      <c r="F91" s="105"/>
    </row>
    <row r="92" spans="1:6" ht="51" customHeight="1">
      <c r="A92" s="8">
        <v>230800300</v>
      </c>
      <c r="B92" s="66" t="s">
        <v>528</v>
      </c>
      <c r="C92" s="102">
        <v>0</v>
      </c>
      <c r="D92" s="102">
        <v>50000</v>
      </c>
      <c r="E92" s="102">
        <v>52000</v>
      </c>
      <c r="F92" s="105"/>
    </row>
    <row r="93" spans="1:6" ht="51" customHeight="1">
      <c r="A93" s="8">
        <v>230800400</v>
      </c>
      <c r="B93" s="66" t="s">
        <v>193</v>
      </c>
      <c r="C93" s="180">
        <v>50000</v>
      </c>
      <c r="D93" s="102">
        <v>35000</v>
      </c>
      <c r="E93" s="102">
        <v>25000</v>
      </c>
      <c r="F93" s="9"/>
    </row>
    <row r="94" spans="1:6" ht="51" customHeight="1">
      <c r="A94" s="8">
        <v>230800600</v>
      </c>
      <c r="B94" s="66" t="s">
        <v>194</v>
      </c>
      <c r="C94" s="180">
        <v>178194</v>
      </c>
      <c r="D94" s="102">
        <v>2000000</v>
      </c>
      <c r="E94" s="102">
        <f>'[1]Works '!$E$381</f>
        <v>5500000</v>
      </c>
      <c r="F94" s="102" t="s">
        <v>484</v>
      </c>
    </row>
    <row r="95" spans="1:6" ht="61.5" customHeight="1">
      <c r="A95" s="108">
        <v>230</v>
      </c>
      <c r="B95" s="108" t="s">
        <v>367</v>
      </c>
      <c r="C95" s="194">
        <f>SUM(C61:C94)</f>
        <v>99282475</v>
      </c>
      <c r="D95" s="91">
        <f>SUM(D61:D94)</f>
        <v>98144022</v>
      </c>
      <c r="E95" s="91">
        <f>SUM(E61:E94)</f>
        <v>683970090</v>
      </c>
      <c r="F95" s="105"/>
    </row>
    <row r="96" spans="1:6" ht="34.5" customHeight="1">
      <c r="A96" s="234" t="s">
        <v>309</v>
      </c>
      <c r="B96" s="234"/>
      <c r="C96" s="234"/>
      <c r="D96" s="234"/>
      <c r="E96" s="234"/>
      <c r="F96" s="234"/>
    </row>
    <row r="97" spans="1:6" ht="45.75" customHeight="1">
      <c r="A97" s="8">
        <v>240200100</v>
      </c>
      <c r="B97" s="66" t="s">
        <v>196</v>
      </c>
      <c r="C97" s="199">
        <v>161004</v>
      </c>
      <c r="D97" s="199">
        <v>0</v>
      </c>
      <c r="E97" s="199">
        <v>0</v>
      </c>
      <c r="F97" s="105"/>
    </row>
    <row r="98" spans="1:6" ht="62.25" customHeight="1">
      <c r="A98" s="8">
        <v>240300100</v>
      </c>
      <c r="B98" s="66" t="s">
        <v>197</v>
      </c>
      <c r="C98" s="199"/>
      <c r="D98" s="199"/>
      <c r="E98" s="199"/>
      <c r="F98" s="105"/>
    </row>
    <row r="99" spans="1:6" ht="50.25" customHeight="1">
      <c r="A99" s="8">
        <v>240500100</v>
      </c>
      <c r="B99" s="66" t="s">
        <v>586</v>
      </c>
      <c r="C99" s="199">
        <v>43820</v>
      </c>
      <c r="D99" s="199"/>
      <c r="E99" s="199"/>
      <c r="F99" s="105"/>
    </row>
    <row r="100" spans="1:6" ht="52.5" customHeight="1">
      <c r="A100" s="8">
        <v>240500200</v>
      </c>
      <c r="B100" s="66" t="s">
        <v>198</v>
      </c>
      <c r="C100" s="199"/>
      <c r="D100" s="199"/>
      <c r="E100" s="199"/>
      <c r="F100" s="105"/>
    </row>
    <row r="101" spans="1:6" ht="40.5" customHeight="1">
      <c r="A101" s="8">
        <v>240500201</v>
      </c>
      <c r="B101" s="13" t="s">
        <v>130</v>
      </c>
      <c r="C101" s="199"/>
      <c r="D101" s="199"/>
      <c r="E101" s="199"/>
      <c r="F101" s="105"/>
    </row>
    <row r="102" spans="1:6" ht="51" customHeight="1">
      <c r="A102" s="8">
        <v>240500209</v>
      </c>
      <c r="B102" s="66" t="s">
        <v>199</v>
      </c>
      <c r="C102" s="199"/>
      <c r="D102" s="199"/>
      <c r="E102" s="199"/>
      <c r="F102" s="105"/>
    </row>
    <row r="103" spans="1:6" ht="43.5" customHeight="1">
      <c r="A103" s="8">
        <v>240700100</v>
      </c>
      <c r="B103" s="66" t="s">
        <v>200</v>
      </c>
      <c r="C103" s="199">
        <v>8868</v>
      </c>
      <c r="D103" s="199">
        <v>10268</v>
      </c>
      <c r="E103" s="199">
        <v>15460</v>
      </c>
      <c r="F103" s="105"/>
    </row>
    <row r="104" spans="1:6" ht="45.75" customHeight="1">
      <c r="A104" s="8">
        <v>240800100</v>
      </c>
      <c r="B104" s="66" t="s">
        <v>201</v>
      </c>
      <c r="C104" s="199">
        <v>0</v>
      </c>
      <c r="D104" s="199">
        <v>0</v>
      </c>
      <c r="E104" s="199">
        <f>SUM(C104:D104)</f>
        <v>0</v>
      </c>
      <c r="F104" s="105"/>
    </row>
    <row r="105" spans="1:6" ht="70.5" customHeight="1">
      <c r="A105" s="108">
        <v>240</v>
      </c>
      <c r="B105" s="108" t="s">
        <v>202</v>
      </c>
      <c r="C105" s="194">
        <f>SUM(C97:C104)</f>
        <v>213692</v>
      </c>
      <c r="D105" s="200">
        <f>SUM(D97:D104)</f>
        <v>10268</v>
      </c>
      <c r="E105" s="200">
        <f>SUM(E97:E104)</f>
        <v>15460</v>
      </c>
      <c r="F105" s="77"/>
    </row>
    <row r="106" spans="1:6" ht="52.5" customHeight="1">
      <c r="A106" s="242" t="s">
        <v>310</v>
      </c>
      <c r="B106" s="242"/>
      <c r="C106" s="242"/>
      <c r="D106" s="242"/>
      <c r="E106" s="242"/>
      <c r="F106" s="242"/>
    </row>
    <row r="107" spans="1:6" ht="52.5" customHeight="1">
      <c r="A107" s="8">
        <v>250100100</v>
      </c>
      <c r="B107" s="66" t="s">
        <v>311</v>
      </c>
      <c r="C107" s="171">
        <v>1438619</v>
      </c>
      <c r="D107" s="8">
        <v>1800000</v>
      </c>
      <c r="E107" s="171">
        <v>3500000</v>
      </c>
      <c r="F107" s="77"/>
    </row>
    <row r="108" spans="1:6" ht="52.5" customHeight="1">
      <c r="A108" s="8">
        <v>250200100</v>
      </c>
      <c r="B108" s="66" t="s">
        <v>388</v>
      </c>
      <c r="C108" s="171">
        <v>20783033</v>
      </c>
      <c r="D108" s="8">
        <v>20773213</v>
      </c>
      <c r="E108" s="171">
        <f>'[1]Works '!$E$386</f>
        <v>252500000</v>
      </c>
      <c r="F108" s="146" t="s">
        <v>484</v>
      </c>
    </row>
    <row r="109" spans="1:6" ht="52.5" customHeight="1">
      <c r="A109" s="108">
        <v>250</v>
      </c>
      <c r="B109" s="108" t="s">
        <v>312</v>
      </c>
      <c r="C109" s="194">
        <f>SUM(C107:C108)</f>
        <v>22221652</v>
      </c>
      <c r="D109" s="91">
        <f>SUM(D107:D108)</f>
        <v>22573213</v>
      </c>
      <c r="E109" s="194">
        <f>SUM(E107:E108)</f>
        <v>256000000</v>
      </c>
      <c r="F109" s="77"/>
    </row>
    <row r="110" spans="1:6" ht="52.5" customHeight="1">
      <c r="A110" s="237" t="s">
        <v>529</v>
      </c>
      <c r="B110" s="238"/>
      <c r="C110" s="238"/>
      <c r="D110" s="238"/>
      <c r="E110" s="238"/>
      <c r="F110" s="239"/>
    </row>
    <row r="111" spans="1:6" ht="52.5" customHeight="1">
      <c r="A111" s="8">
        <v>260100100</v>
      </c>
      <c r="B111" s="66" t="s">
        <v>389</v>
      </c>
      <c r="C111" s="102">
        <v>0</v>
      </c>
      <c r="D111" s="102">
        <v>0</v>
      </c>
      <c r="E111" s="208">
        <f>'[1]Works '!$E$918</f>
        <v>9300000</v>
      </c>
      <c r="F111" s="146" t="s">
        <v>484</v>
      </c>
    </row>
    <row r="112" spans="1:6" ht="52.5" customHeight="1">
      <c r="A112" s="8">
        <v>260100200</v>
      </c>
      <c r="B112" s="66" t="s">
        <v>390</v>
      </c>
      <c r="C112" s="180">
        <v>0</v>
      </c>
      <c r="D112" s="102">
        <v>0</v>
      </c>
      <c r="E112" s="208"/>
      <c r="F112" s="102"/>
    </row>
    <row r="113" spans="1:6" ht="52.5" customHeight="1">
      <c r="A113" s="8">
        <v>260100300</v>
      </c>
      <c r="B113" s="66" t="s">
        <v>391</v>
      </c>
      <c r="C113" s="102">
        <v>0</v>
      </c>
      <c r="D113" s="102">
        <v>0</v>
      </c>
      <c r="E113" s="208">
        <f>'[1]Works '!$E$922</f>
        <v>7500000</v>
      </c>
      <c r="F113" s="146" t="s">
        <v>484</v>
      </c>
    </row>
    <row r="114" spans="1:6" ht="52.5" customHeight="1">
      <c r="A114" s="8">
        <v>260100400</v>
      </c>
      <c r="B114" s="66" t="s">
        <v>392</v>
      </c>
      <c r="C114" s="102">
        <v>0</v>
      </c>
      <c r="D114" s="102">
        <v>0</v>
      </c>
      <c r="E114" s="102">
        <v>0</v>
      </c>
      <c r="F114" s="102"/>
    </row>
    <row r="115" spans="1:6" ht="52.5" customHeight="1">
      <c r="A115" s="8">
        <v>260200100</v>
      </c>
      <c r="B115" s="66" t="s">
        <v>216</v>
      </c>
      <c r="C115" s="102">
        <v>0</v>
      </c>
      <c r="D115" s="102">
        <v>0</v>
      </c>
      <c r="E115" s="102">
        <v>0</v>
      </c>
      <c r="F115" s="9" t="s">
        <v>476</v>
      </c>
    </row>
    <row r="116" spans="1:6" ht="52.5" customHeight="1">
      <c r="A116" s="8">
        <v>260200101</v>
      </c>
      <c r="B116" s="66" t="s">
        <v>218</v>
      </c>
      <c r="C116" s="102">
        <v>0</v>
      </c>
      <c r="D116" s="102">
        <v>0</v>
      </c>
      <c r="E116" s="102">
        <v>71000000</v>
      </c>
      <c r="F116" s="77"/>
    </row>
    <row r="117" spans="1:6" ht="76.5">
      <c r="A117" s="8">
        <v>260200200</v>
      </c>
      <c r="B117" s="66" t="s">
        <v>217</v>
      </c>
      <c r="C117" s="180">
        <v>0</v>
      </c>
      <c r="D117" s="102">
        <v>0</v>
      </c>
      <c r="E117" s="208">
        <f>'[1]Works '!$E$926</f>
        <v>148300000</v>
      </c>
      <c r="F117" s="9" t="s">
        <v>485</v>
      </c>
    </row>
    <row r="118" spans="1:13" ht="52.5" customHeight="1">
      <c r="A118" s="109">
        <v>260</v>
      </c>
      <c r="B118" s="68" t="s">
        <v>219</v>
      </c>
      <c r="C118" s="194">
        <f>SUM(C112:C117)</f>
        <v>0</v>
      </c>
      <c r="D118" s="91">
        <f>SUM(D112:D117)</f>
        <v>0</v>
      </c>
      <c r="E118" s="91">
        <f>SUM(E112:E117)</f>
        <v>226800000</v>
      </c>
      <c r="F118" s="91"/>
      <c r="M118" s="223"/>
    </row>
    <row r="119" spans="1:10" ht="80.25" customHeight="1">
      <c r="A119" s="235" t="s">
        <v>220</v>
      </c>
      <c r="B119" s="236"/>
      <c r="C119" s="194">
        <f>C36+C59+C95+C105+C109+C118</f>
        <v>630193000</v>
      </c>
      <c r="D119" s="91">
        <f>D36+D59+D95+D105+D109+D118</f>
        <v>569572326</v>
      </c>
      <c r="E119" s="91">
        <f>E36+E59+E95+E105+E109+E118</f>
        <v>1883526821</v>
      </c>
      <c r="F119" s="108"/>
      <c r="H119" s="223"/>
      <c r="J119" s="223"/>
    </row>
  </sheetData>
  <sheetProtection/>
  <mergeCells count="8">
    <mergeCell ref="A96:F96"/>
    <mergeCell ref="A119:B119"/>
    <mergeCell ref="A110:F110"/>
    <mergeCell ref="A1:F2"/>
    <mergeCell ref="A4:F4"/>
    <mergeCell ref="A37:F37"/>
    <mergeCell ref="A60:F60"/>
    <mergeCell ref="A106:F106"/>
  </mergeCells>
  <printOptions/>
  <pageMargins left="0.7874015748031497" right="0.7874015748031497" top="0.9448818897637796" bottom="0.7480314960629921" header="0.31496062992125984" footer="0.31496062992125984"/>
  <pageSetup firstPageNumber="33" useFirstPageNumber="1" horizontalDpi="600" verticalDpi="600" orientation="landscape" paperSize="9" r:id="rId1"/>
  <headerFooter>
    <oddFooter>&amp;L&amp;"Arial,Bold Italic"Kollam Municipal Corporation&amp;C&amp;P+4&amp;R&amp;"Arial,Bold Italic"Budget 2022 - 2023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ECD</dc:creator>
  <cp:keywords/>
  <dc:description/>
  <cp:lastModifiedBy>Hp</cp:lastModifiedBy>
  <cp:lastPrinted>2023-03-23T16:11:29Z</cp:lastPrinted>
  <dcterms:created xsi:type="dcterms:W3CDTF">2012-01-13T13:24:28Z</dcterms:created>
  <dcterms:modified xsi:type="dcterms:W3CDTF">2024-05-31T06:00:06Z</dcterms:modified>
  <cp:category/>
  <cp:version/>
  <cp:contentType/>
  <cp:contentStatus/>
</cp:coreProperties>
</file>