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55" activeTab="0"/>
  </bookViews>
  <sheets>
    <sheet name="Revenue Reciept" sheetId="1" r:id="rId1"/>
    <sheet name="Capital Reciept" sheetId="2" r:id="rId2"/>
    <sheet name="Revenue Expenditure" sheetId="3" r:id="rId3"/>
    <sheet name="Capital Expenditure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<sst xmlns="http://schemas.openxmlformats.org/spreadsheetml/2006/main" count="38" uniqueCount="38">
  <si>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Revenue Reciept</t>
  </si>
  <si>
    <t>Tax Revenue</t>
  </si>
  <si>
    <t>Rental Income</t>
  </si>
  <si>
    <t>Fee and User Charges</t>
  </si>
  <si>
    <t>Sale and Hire charges</t>
  </si>
  <si>
    <t>Other income</t>
  </si>
  <si>
    <t>General Purpose</t>
  </si>
  <si>
    <t>Other Grants(Non-Plan)</t>
  </si>
  <si>
    <t>Revenue Income(Plan Grant)</t>
  </si>
  <si>
    <t>Capital Reciept</t>
  </si>
  <si>
    <t>Develpoment Fund - General</t>
  </si>
  <si>
    <t>Development Fund - SCP</t>
  </si>
  <si>
    <t>Development Fund - CFC</t>
  </si>
  <si>
    <t>State Govt. Grant</t>
  </si>
  <si>
    <t>AMRUT 1</t>
  </si>
  <si>
    <t>AMRUT 2</t>
  </si>
  <si>
    <t>Reciepts</t>
  </si>
  <si>
    <t>Amount(in Crores)</t>
  </si>
  <si>
    <t>Revenue Expenditure</t>
  </si>
  <si>
    <t>Expenditure</t>
  </si>
  <si>
    <t>Amount (in Crores)</t>
  </si>
  <si>
    <t>Establishment Expenses</t>
  </si>
  <si>
    <t>Administrative Expenses</t>
  </si>
  <si>
    <t>Operations and Maintenance Expenses</t>
  </si>
  <si>
    <t>Other Expenses</t>
  </si>
  <si>
    <t>Grants and Contributions</t>
  </si>
  <si>
    <t>Plan Programme Expenditure</t>
  </si>
  <si>
    <t>Non Plan Expenditure</t>
  </si>
  <si>
    <t>Capital Expenditure</t>
  </si>
  <si>
    <t>Land</t>
  </si>
  <si>
    <t>Park &amp; Grounds</t>
  </si>
  <si>
    <t>Building</t>
  </si>
  <si>
    <t>Roads</t>
  </si>
  <si>
    <t>Distribution &amp; Regulation system</t>
  </si>
  <si>
    <t>Plant and Machinery</t>
  </si>
  <si>
    <t>Other Fixed Assets</t>
  </si>
  <si>
    <t xml:space="preserve"> Expenditure</t>
  </si>
  <si>
    <t xml:space="preserve"> Amount (in Rs.Crore)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</si>
</sst>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₹&quot;* #,##0.00_);_(&quot;₹&quot;* \(#,##0.00\);_(&quot;₹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 Rounded MT Bold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1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7775"/>
          <c:w val="0.554"/>
          <c:h val="0.8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Reciept'!$A$2:$A$9</c:f>
              <c:strCache/>
            </c:strRef>
          </c:cat>
          <c:val>
            <c:numRef>
              <c:f>'Revenue Reciept'!$B$2:$B$9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'Revenue Reciept'!$A$2:$A$9</c:f>
              <c:strCache/>
            </c:strRef>
          </c:cat>
          <c:val>
            <c:numRef>
              <c:f>'Revenue Reciept'!$C$2:$C$9</c:f>
              <c:numCache/>
            </c:numRef>
          </c:val>
        </c:ser>
      </c:pieChart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68925"/>
          <c:y val="0.03475"/>
          <c:w val="0.30075"/>
          <c:h val="0.92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blipFill>
      <a:blip r:embed="rId3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Reciept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0775"/>
          <c:w val="0.835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'Capital Reciept'!$B$2</c:f>
              <c:strCache>
                <c:ptCount val="1"/>
                <c:pt idx="0">
                  <c:v>Amount(in Crores)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'Capital Reciept'!$A$3:$A$8</c:f>
              <c:strCache/>
            </c:strRef>
          </c:cat>
          <c:val>
            <c:numRef>
              <c:f>'Capital Reciept'!$B$3:$B$8</c:f>
              <c:numCache/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₹&quot;* #,##0.00_);_(&quot;₹&quot;* \(#,##0.00\);_(&quot;₹&quot;* &quot;-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0636"/>
        <c:crossesAt val="1"/>
        <c:crossBetween val="between"/>
        <c:dispUnits/>
      </c:valAx>
      <c:spPr>
        <a:gradFill rotWithShape="1">
          <a:gsLst>
            <a:gs pos="0">
              <a:srgbClr val="DDD9C3"/>
            </a:gs>
            <a:gs pos="50000">
              <a:srgbClr val="C2D1ED"/>
            </a:gs>
            <a:gs pos="100000">
              <a:srgbClr val="C3D69B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1725"/>
          <c:w val="0.2157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D9C3"/>
        </a:gs>
        <a:gs pos="50000">
          <a:srgbClr val="C2D1ED"/>
        </a:gs>
        <a:gs pos="100000">
          <a:srgbClr val="C3D69B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Revenue Expenditure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4925"/>
          <c:w val="0.962"/>
          <c:h val="0.7185"/>
        </c:manualLayout>
      </c:layout>
      <c:areaChart>
        <c:grouping val="stacked"/>
        <c:varyColors val="0"/>
        <c:ser>
          <c:idx val="0"/>
          <c:order val="0"/>
          <c:tx>
            <c:strRef>
              <c:f>'Revenue Expenditure'!$B$1:$B$2</c:f>
              <c:strCache>
                <c:ptCount val="1"/>
                <c:pt idx="0">
                  <c:v>Revenue Expenditure Amount (in Crores)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Expenditure'!$A$3:$A$9</c:f>
              <c:strCache/>
            </c:strRef>
          </c:cat>
          <c:val>
            <c:numRef>
              <c:f>'Revenue Expenditure'!$B$3:$B$9</c:f>
              <c:numCache/>
            </c:numRef>
          </c:val>
        </c:ser>
        <c:axId val="39491974"/>
        <c:axId val="19883447"/>
      </c:area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At val="1"/>
        <c:crossBetween val="midCat"/>
        <c:dispUnits/>
      </c:valAx>
      <c:spPr>
        <a:pattFill prst="wdUpDiag">
          <a:fgClr>
            <a:srgbClr val="EEECE1"/>
          </a:fgClr>
          <a:bgClr>
            <a:srgbClr val="00FF00"/>
          </a:bgClr>
        </a:pattFill>
        <a:ln w="3175">
          <a:noFill/>
        </a:ln>
      </c:spPr>
    </c:plotArea>
    <c:legend>
      <c:legendPos val="t"/>
      <c:layout>
        <c:manualLayout>
          <c:xMode val="edge"/>
          <c:yMode val="edge"/>
          <c:x val="0.23575"/>
          <c:y val="0.13225"/>
          <c:w val="0.523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pattFill prst="wdUpDiag">
      <a:fgClr>
        <a:srgbClr val="EEECE1"/>
      </a:fgClr>
      <a:bgClr>
        <a:srgbClr val="00FF00"/>
      </a:bgClr>
    </a:patt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Capital Expenditure  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1995"/>
          <c:w val="0.49075"/>
          <c:h val="0.71375"/>
        </c:manualLayout>
      </c:layout>
      <c:doughnutChart>
        <c:varyColors val="1"/>
        <c:ser>
          <c:idx val="0"/>
          <c:order val="0"/>
          <c:tx>
            <c:strRef>
              <c:f>'Capital Expenditure'!$B$1:$B$2</c:f>
              <c:strCache>
                <c:ptCount val="1"/>
                <c:pt idx="0">
                  <c:v>Capital Expenditure  Amount (in Rs.Crore)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'Capital Expenditure'!$A$3:$A$9</c:f>
              <c:strCache/>
            </c:strRef>
          </c:cat>
          <c:val>
            <c:numRef>
              <c:f>'Capital Expenditure'!$B$3:$B$9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15675"/>
          <c:w val="0.30825"/>
          <c:h val="0.78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0.046</cdr:y>
    </cdr:from>
    <cdr:to>
      <cdr:x>0.58675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52400"/>
          <a:ext cx="16097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Revenue Reciept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466725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19050" y="38100"/>
        <a:ext cx="4867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542925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19050" y="95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581025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0" y="38100"/>
        <a:ext cx="5257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5</xdr:col>
      <xdr:colOff>228600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85725" y="57150"/>
        <a:ext cx="50292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6.421875" style="0" customWidth="1"/>
    <col min="2" max="2" width="14.28125" style="0" hidden="1" customWidth="1"/>
    <col min="3" max="3" width="12.421875" style="0" customWidth="1"/>
  </cols>
  <sheetData>
    <row r="1" spans="1:3" ht="15">
      <c r="A1" s="10" t="s">
        <v>0</v>
      </c>
      <c r="B1" s="10"/>
      <c r="C1" s="10"/>
    </row>
    <row r="2" spans="1:3" ht="15">
      <c r="A2" t="s">
        <v>1</v>
      </c>
      <c r="B2">
        <v>483939686</v>
      </c>
      <c r="C2" s="2">
        <f>(B2/B10)*100</f>
        <v>13.567314971900354</v>
      </c>
    </row>
    <row r="3" spans="1:3" ht="15">
      <c r="A3" t="s">
        <v>2</v>
      </c>
      <c r="B3">
        <v>149309498</v>
      </c>
      <c r="C3" s="2">
        <f>(B3/B10)*100</f>
        <v>4.185912100753659</v>
      </c>
    </row>
    <row r="4" spans="1:3" ht="15">
      <c r="A4" t="s">
        <v>3</v>
      </c>
      <c r="B4">
        <v>140033240</v>
      </c>
      <c r="C4" s="2">
        <f>(B4/B10)*100</f>
        <v>3.9258509450198624</v>
      </c>
    </row>
    <row r="5" spans="1:3" ht="15">
      <c r="A5" t="s">
        <v>4</v>
      </c>
      <c r="B5">
        <v>5470000</v>
      </c>
      <c r="C5" s="2">
        <f>(B5/B10)*100</f>
        <v>0.15335219458793248</v>
      </c>
    </row>
    <row r="6" spans="1:3" ht="15">
      <c r="A6" t="s">
        <v>5</v>
      </c>
      <c r="B6">
        <v>1290000</v>
      </c>
      <c r="C6" s="2">
        <f>(B6/B10)*100</f>
        <v>0.036165325597519726</v>
      </c>
    </row>
    <row r="7" spans="1:3" ht="15">
      <c r="A7" t="s">
        <v>6</v>
      </c>
      <c r="B7">
        <v>239259000</v>
      </c>
      <c r="C7" s="2">
        <f>(B7/B10)*100</f>
        <v>6.707658633439513</v>
      </c>
    </row>
    <row r="8" spans="1:3" ht="15">
      <c r="A8" t="s">
        <v>7</v>
      </c>
      <c r="B8">
        <v>2084389936</v>
      </c>
      <c r="C8" s="2">
        <f>(B8/B10)*100</f>
        <v>58.43615558731263</v>
      </c>
    </row>
    <row r="9" spans="1:3" ht="15">
      <c r="A9" t="s">
        <v>8</v>
      </c>
      <c r="B9">
        <v>463261180</v>
      </c>
      <c r="C9" s="2">
        <f>(B9/B10)*100</f>
        <v>12.987590241388522</v>
      </c>
    </row>
    <row r="10" spans="2:3" ht="15">
      <c r="B10">
        <f>SUM(B2:B9)</f>
        <v>3566952540</v>
      </c>
      <c r="C10">
        <f>SUM(C2:C9)</f>
        <v>100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7.140625" style="0" customWidth="1"/>
    <col min="2" max="2" width="21.28125" style="0" customWidth="1"/>
    <col min="3" max="3" width="17.7109375" style="0" customWidth="1"/>
  </cols>
  <sheetData>
    <row r="1" spans="1:2" ht="18.75">
      <c r="A1" s="11" t="s">
        <v>9</v>
      </c>
      <c r="B1" s="11"/>
    </row>
    <row r="2" spans="1:2" ht="18.75">
      <c r="A2" s="4" t="s">
        <v>16</v>
      </c>
      <c r="B2" s="4" t="s">
        <v>17</v>
      </c>
    </row>
    <row r="3" spans="1:3" ht="15">
      <c r="A3" t="s">
        <v>10</v>
      </c>
      <c r="B3">
        <f>C3/C11</f>
        <v>32.89916</v>
      </c>
      <c r="C3">
        <v>328991600</v>
      </c>
    </row>
    <row r="4" spans="1:3" ht="15">
      <c r="A4" t="s">
        <v>11</v>
      </c>
      <c r="B4" s="3">
        <f>C4/C11</f>
        <v>5.729</v>
      </c>
      <c r="C4" s="3">
        <v>57290000</v>
      </c>
    </row>
    <row r="5" spans="1:3" ht="15">
      <c r="A5" t="s">
        <v>12</v>
      </c>
      <c r="B5">
        <f>C5/C11</f>
        <v>3.9811805</v>
      </c>
      <c r="C5">
        <v>39811805</v>
      </c>
    </row>
    <row r="6" spans="1:3" ht="15">
      <c r="A6" t="s">
        <v>13</v>
      </c>
      <c r="B6">
        <f>C6/C11</f>
        <v>150</v>
      </c>
      <c r="C6">
        <v>1500000000</v>
      </c>
    </row>
    <row r="7" spans="1:3" ht="15">
      <c r="A7" t="s">
        <v>14</v>
      </c>
      <c r="B7">
        <f>C7/C11</f>
        <v>162.4322</v>
      </c>
      <c r="C7">
        <v>1624322000</v>
      </c>
    </row>
    <row r="8" spans="1:3" ht="15">
      <c r="A8" t="s">
        <v>15</v>
      </c>
      <c r="B8">
        <f>C8/C11</f>
        <v>207</v>
      </c>
      <c r="C8">
        <v>2070000000</v>
      </c>
    </row>
    <row r="11" ht="15">
      <c r="C11">
        <v>10000000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00390625" style="0" customWidth="1"/>
    <col min="2" max="2" width="19.140625" style="0" customWidth="1"/>
    <col min="3" max="3" width="10.7109375" style="0" customWidth="1"/>
  </cols>
  <sheetData>
    <row r="1" spans="1:2" ht="15">
      <c r="A1" s="12" t="s">
        <v>18</v>
      </c>
      <c r="B1" s="12"/>
    </row>
    <row r="2" spans="1:2" ht="15">
      <c r="A2" s="5" t="s">
        <v>19</v>
      </c>
      <c r="B2" s="5" t="s">
        <v>20</v>
      </c>
    </row>
    <row r="3" spans="1:3" ht="30">
      <c r="A3" s="6" t="s">
        <v>21</v>
      </c>
      <c r="B3" s="1">
        <f>C3/C11</f>
        <v>59.0577979</v>
      </c>
      <c r="C3" s="1">
        <v>590577979</v>
      </c>
    </row>
    <row r="4" spans="1:3" ht="30">
      <c r="A4" s="6" t="s">
        <v>22</v>
      </c>
      <c r="B4" s="1">
        <f>C4/C11</f>
        <v>12.6163292</v>
      </c>
      <c r="C4" s="1">
        <v>126163292</v>
      </c>
    </row>
    <row r="5" spans="1:3" ht="30">
      <c r="A5" s="6" t="s">
        <v>23</v>
      </c>
      <c r="B5" s="1">
        <f>C5/C11</f>
        <v>68.397009</v>
      </c>
      <c r="C5" s="1">
        <v>683970090</v>
      </c>
    </row>
    <row r="6" spans="1:3" ht="15">
      <c r="A6" s="6" t="s">
        <v>24</v>
      </c>
      <c r="B6" s="1">
        <f>C6/C11</f>
        <v>25.6</v>
      </c>
      <c r="C6" s="1">
        <v>256000000</v>
      </c>
    </row>
    <row r="7" spans="1:3" ht="30">
      <c r="A7" s="6" t="s">
        <v>25</v>
      </c>
      <c r="B7" s="1">
        <f>C7/C11</f>
        <v>22.68</v>
      </c>
      <c r="C7" s="1">
        <v>226800000</v>
      </c>
    </row>
    <row r="8" spans="1:3" ht="30">
      <c r="A8" s="6" t="s">
        <v>26</v>
      </c>
      <c r="B8" s="1">
        <f>C8/C11</f>
        <v>207.3559869</v>
      </c>
      <c r="C8" s="1">
        <v>2073559869</v>
      </c>
    </row>
    <row r="9" spans="1:3" ht="15">
      <c r="A9" s="6" t="s">
        <v>27</v>
      </c>
      <c r="B9" s="1">
        <f>C9/C11</f>
        <v>46.326118</v>
      </c>
      <c r="C9" s="1">
        <v>463261180</v>
      </c>
    </row>
    <row r="11" ht="15">
      <c r="C11">
        <v>10000000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0.140625" style="0" customWidth="1"/>
    <col min="2" max="2" width="20.7109375" style="0" customWidth="1"/>
    <col min="3" max="3" width="14.140625" style="0" customWidth="1"/>
    <col min="8" max="8" width="15.8515625" style="0" customWidth="1"/>
  </cols>
  <sheetData>
    <row r="1" spans="1:2" ht="15">
      <c r="A1" s="10" t="s">
        <v>28</v>
      </c>
      <c r="B1" s="10"/>
    </row>
    <row r="2" spans="1:2" ht="15">
      <c r="A2" s="6" t="s">
        <v>36</v>
      </c>
      <c r="B2" s="1" t="s">
        <v>37</v>
      </c>
    </row>
    <row r="3" spans="1:3" ht="15">
      <c r="A3" s="6" t="s">
        <v>29</v>
      </c>
      <c r="B3" s="1">
        <f>C3/C11</f>
        <v>31.76</v>
      </c>
      <c r="C3" s="7">
        <v>317600000</v>
      </c>
    </row>
    <row r="4" spans="1:3" ht="15">
      <c r="A4" s="6" t="s">
        <v>30</v>
      </c>
      <c r="B4" s="1">
        <f>C4/C11</f>
        <v>11.6</v>
      </c>
      <c r="C4" s="7">
        <v>116000000</v>
      </c>
    </row>
    <row r="5" spans="1:3" ht="15">
      <c r="A5" s="6" t="s">
        <v>31</v>
      </c>
      <c r="B5" s="1">
        <f>C5/C11</f>
        <v>78.0993243</v>
      </c>
      <c r="C5" s="7">
        <v>780993243</v>
      </c>
    </row>
    <row r="6" spans="1:3" ht="15">
      <c r="A6" s="6" t="s">
        <v>32</v>
      </c>
      <c r="B6" s="1">
        <f>C6/C11</f>
        <v>28.0695261</v>
      </c>
      <c r="C6" s="7">
        <v>280695261</v>
      </c>
    </row>
    <row r="7" spans="1:3" ht="30">
      <c r="A7" s="6" t="s">
        <v>33</v>
      </c>
      <c r="B7" s="1">
        <f>C7/C11</f>
        <v>59.5814</v>
      </c>
      <c r="C7" s="7">
        <v>595814000</v>
      </c>
    </row>
    <row r="8" spans="1:3" ht="15">
      <c r="A8" s="6" t="s">
        <v>34</v>
      </c>
      <c r="B8" s="1">
        <f>C8/C11</f>
        <v>182.1514</v>
      </c>
      <c r="C8" s="7">
        <v>1821514000</v>
      </c>
    </row>
    <row r="9" spans="1:3" ht="15">
      <c r="A9" s="6" t="s">
        <v>35</v>
      </c>
      <c r="B9" s="1">
        <f>C9/C11</f>
        <v>131.5230732</v>
      </c>
      <c r="C9" s="8">
        <v>1315230732</v>
      </c>
    </row>
    <row r="11" ht="15">
      <c r="C11" s="9">
        <v>10000000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Hp</cp:lastModifiedBy>
  <dcterms:created xsi:type="dcterms:W3CDTF">2023-03-23T12:01:56Z</dcterms:created>
  <dcterms:modified xsi:type="dcterms:W3CDTF">2024-05-31T06:03:06Z</dcterms:modified>
  <cp:category/>
  <cp:version/>
  <cp:contentType/>
  <cp:contentStatus/>
</cp:coreProperties>
</file>